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baut\Documents\"/>
    </mc:Choice>
  </mc:AlternateContent>
  <bookViews>
    <workbookView xWindow="0" yWindow="0" windowWidth="28800" windowHeight="11835" activeTab="1"/>
  </bookViews>
  <sheets>
    <sheet name="Carte" sheetId="6" r:id="rId1"/>
    <sheet name="Optimisation" sheetId="1" r:id="rId2"/>
  </sheets>
  <definedNames>
    <definedName name="Ax">Optimisation!$D$9</definedName>
    <definedName name="Ay">Optimisation!$E$9</definedName>
    <definedName name="Bx">Optimisation!$F$9</definedName>
    <definedName name="By">Optimisation!$G$9</definedName>
    <definedName name="Cx">Optimisation!$H$9</definedName>
    <definedName name="Cy">Optimisation!$I$9</definedName>
    <definedName name="Dx">Optimisation!$J$9</definedName>
    <definedName name="Dy">Optimisation!$K$9</definedName>
    <definedName name="solver_adj" localSheetId="0" hidden="1">Carte!#REF!</definedName>
    <definedName name="solver_adj" localSheetId="1" hidden="1">Optimisation!$D$9:$K$9</definedName>
    <definedName name="solver_cvg" localSheetId="0" hidden="1">0.0001</definedName>
    <definedName name="solver_cvg" localSheetId="1" hidden="1">0.0001</definedName>
    <definedName name="solver_drv" localSheetId="0" hidden="1">1</definedName>
    <definedName name="solver_drv" localSheetId="1" hidden="1">1</definedName>
    <definedName name="solver_eng" localSheetId="0" hidden="1">3</definedName>
    <definedName name="solver_eng" localSheetId="1" hidden="1">3</definedName>
    <definedName name="solver_est" localSheetId="0" hidden="1">1</definedName>
    <definedName name="solver_est" localSheetId="1" hidden="1">1</definedName>
    <definedName name="solver_itr" localSheetId="0" hidden="1">100</definedName>
    <definedName name="solver_itr" localSheetId="1" hidden="1">100</definedName>
    <definedName name="solver_lhs1" localSheetId="0" hidden="1">Carte!#REF!</definedName>
    <definedName name="solver_lhs1" localSheetId="1" hidden="1">Optimisation!$D$9:$K$9</definedName>
    <definedName name="solver_lhs2" localSheetId="0" hidden="1">Carte!#REF!</definedName>
    <definedName name="solver_lhs2" localSheetId="1" hidden="1">Optimisation!$D$9:$K$9</definedName>
    <definedName name="solver_lhs3" localSheetId="0" hidden="1">Carte!#REF!</definedName>
    <definedName name="solver_lhs3" localSheetId="1" hidden="1">Optimisation!$D$9:$K$9</definedName>
    <definedName name="solver_lhs4" localSheetId="1" hidden="1">Optimisation!#REF!</definedName>
    <definedName name="solver_lhs5" localSheetId="1" hidden="1">Optimisation!#REF!</definedName>
    <definedName name="solver_lin" localSheetId="0" hidden="1">2</definedName>
    <definedName name="solver_lin" localSheetId="1" hidden="1">2</definedName>
    <definedName name="solver_mip" localSheetId="0" hidden="1">2147483647</definedName>
    <definedName name="solver_mip" localSheetId="1" hidden="1">2147483647</definedName>
    <definedName name="solver_mni" localSheetId="0" hidden="1">30</definedName>
    <definedName name="solver_mni" localSheetId="1" hidden="1">30</definedName>
    <definedName name="solver_mrt" localSheetId="0" hidden="1">0.075</definedName>
    <definedName name="solver_mrt" localSheetId="1" hidden="1">0.075</definedName>
    <definedName name="solver_msl" localSheetId="0" hidden="1">2</definedName>
    <definedName name="solver_msl" localSheetId="1" hidden="1">2</definedName>
    <definedName name="solver_neg" localSheetId="0" hidden="1">1</definedName>
    <definedName name="solver_neg" localSheetId="1" hidden="1">1</definedName>
    <definedName name="solver_nod" localSheetId="0" hidden="1">2147483647</definedName>
    <definedName name="solver_nod" localSheetId="1" hidden="1">2147483647</definedName>
    <definedName name="solver_num" localSheetId="0" hidden="1">3</definedName>
    <definedName name="solver_num" localSheetId="1" hidden="1">3</definedName>
    <definedName name="solver_nwt" localSheetId="0" hidden="1">1</definedName>
    <definedName name="solver_nwt" localSheetId="1" hidden="1">1</definedName>
    <definedName name="solver_opt" localSheetId="0" hidden="1">Carte!#REF!</definedName>
    <definedName name="solver_opt" localSheetId="1" hidden="1">Optimisation!$H$34</definedName>
    <definedName name="solver_pre" localSheetId="0" hidden="1">0.000001</definedName>
    <definedName name="solver_pre" localSheetId="1" hidden="1">0.000001</definedName>
    <definedName name="solver_rbv" localSheetId="0" hidden="1">1</definedName>
    <definedName name="solver_rbv" localSheetId="1" hidden="1">1</definedName>
    <definedName name="solver_rel1" localSheetId="0" hidden="1">1</definedName>
    <definedName name="solver_rel1" localSheetId="1" hidden="1">1</definedName>
    <definedName name="solver_rel2" localSheetId="0" hidden="1">4</definedName>
    <definedName name="solver_rel2" localSheetId="1" hidden="1">4</definedName>
    <definedName name="solver_rel3" localSheetId="0" hidden="1">3</definedName>
    <definedName name="solver_rel3" localSheetId="1" hidden="1">3</definedName>
    <definedName name="solver_rel4" localSheetId="1" hidden="1">5</definedName>
    <definedName name="solver_rel5" localSheetId="1" hidden="1">5</definedName>
    <definedName name="solver_rhs1" localSheetId="0" hidden="1">10</definedName>
    <definedName name="solver_rhs1" localSheetId="1" hidden="1">12</definedName>
    <definedName name="solver_rhs2" localSheetId="0" hidden="1">integer</definedName>
    <definedName name="solver_rhs2" localSheetId="1" hidden="1">integer</definedName>
    <definedName name="solver_rhs3" localSheetId="0" hidden="1">0</definedName>
    <definedName name="solver_rhs3" localSheetId="1" hidden="1">0</definedName>
    <definedName name="solver_rhs4" localSheetId="1" hidden="1">binary</definedName>
    <definedName name="solver_rhs5" localSheetId="1" hidden="1">binary</definedName>
    <definedName name="solver_rlx" localSheetId="0" hidden="1">1</definedName>
    <definedName name="solver_rlx" localSheetId="1" hidden="1">2</definedName>
    <definedName name="solver_rsd" localSheetId="0" hidden="1">0</definedName>
    <definedName name="solver_rsd" localSheetId="1" hidden="1">0</definedName>
    <definedName name="solver_scl" localSheetId="0" hidden="1">2</definedName>
    <definedName name="solver_scl" localSheetId="1" hidden="1">2</definedName>
    <definedName name="solver_sho" localSheetId="0" hidden="1">2</definedName>
    <definedName name="solver_sho" localSheetId="1" hidden="1">2</definedName>
    <definedName name="solver_ssz" localSheetId="0" hidden="1">100</definedName>
    <definedName name="solver_ssz" localSheetId="1" hidden="1">100</definedName>
    <definedName name="solver_tim" localSheetId="0" hidden="1">100</definedName>
    <definedName name="solver_tim" localSheetId="1" hidden="1">100</definedName>
    <definedName name="solver_tol" localSheetId="0" hidden="1">0.01</definedName>
    <definedName name="solver_tol" localSheetId="1" hidden="1">0.01</definedName>
    <definedName name="solver_typ" localSheetId="0" hidden="1">2</definedName>
    <definedName name="solver_typ" localSheetId="1" hidden="1">2</definedName>
    <definedName name="solver_val" localSheetId="0" hidden="1">0</definedName>
    <definedName name="solver_val" localSheetId="1" hidden="1">0</definedName>
    <definedName name="solver_ver" localSheetId="0" hidden="1">3</definedName>
    <definedName name="solver_ver" localSheetId="1" hidden="1">3</definedName>
    <definedName name="TotalDistance">Optimisation!$H$34</definedName>
  </definedNames>
  <calcPr calcId="152511"/>
</workbook>
</file>

<file path=xl/calcChain.xml><?xml version="1.0" encoding="utf-8"?>
<calcChain xmlns="http://schemas.openxmlformats.org/spreadsheetml/2006/main">
  <c r="G29" i="1" l="1"/>
  <c r="F29" i="1"/>
  <c r="E29" i="1"/>
  <c r="D29" i="1"/>
  <c r="H29" i="1" l="1"/>
  <c r="F33" i="1"/>
  <c r="F32" i="1"/>
  <c r="F31" i="1"/>
  <c r="F30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G33" i="1"/>
  <c r="G32" i="1"/>
  <c r="G31" i="1"/>
  <c r="G30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E33" i="1"/>
  <c r="D33" i="1"/>
  <c r="E32" i="1"/>
  <c r="D32" i="1"/>
  <c r="E31" i="1"/>
  <c r="D31" i="1"/>
  <c r="E30" i="1"/>
  <c r="D30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H27" i="1" l="1"/>
  <c r="H22" i="1"/>
  <c r="H25" i="1"/>
  <c r="H19" i="1"/>
  <c r="H26" i="1"/>
  <c r="H18" i="1"/>
  <c r="H28" i="1"/>
  <c r="H33" i="1"/>
  <c r="H30" i="1"/>
  <c r="H20" i="1"/>
  <c r="H23" i="1"/>
  <c r="H16" i="1"/>
  <c r="H31" i="1"/>
  <c r="H24" i="1"/>
  <c r="H17" i="1"/>
  <c r="H21" i="1"/>
  <c r="H32" i="1"/>
  <c r="D15" i="1"/>
  <c r="H15" i="1" s="1"/>
  <c r="H34" i="1" l="1"/>
</calcChain>
</file>

<file path=xl/sharedStrings.xml><?xml version="1.0" encoding="utf-8"?>
<sst xmlns="http://schemas.openxmlformats.org/spreadsheetml/2006/main" count="153" uniqueCount="42">
  <si>
    <t>Px</t>
  </si>
  <si>
    <t>Py</t>
  </si>
  <si>
    <t>Total</t>
  </si>
  <si>
    <t/>
  </si>
  <si>
    <t>*</t>
  </si>
  <si>
    <t>(5,1)</t>
  </si>
  <si>
    <t>(4,2)</t>
  </si>
  <si>
    <t>(9,2)</t>
  </si>
  <si>
    <t>(10,2)</t>
  </si>
  <si>
    <t>(1,3)</t>
  </si>
  <si>
    <t>(6,3)</t>
  </si>
  <si>
    <t>(10,3)</t>
  </si>
  <si>
    <t>(12,3)</t>
  </si>
  <si>
    <t>(2,4)</t>
  </si>
  <si>
    <t>(7,4)</t>
  </si>
  <si>
    <t>(2,5)</t>
  </si>
  <si>
    <t>(12,5)</t>
  </si>
  <si>
    <t>(8,6)</t>
  </si>
  <si>
    <t>(2,7)</t>
  </si>
  <si>
    <t>(10,7)</t>
  </si>
  <si>
    <t>(2,8)</t>
  </si>
  <si>
    <t>(6,8)</t>
  </si>
  <si>
    <t>(8,10)</t>
  </si>
  <si>
    <t>(11,10)</t>
  </si>
  <si>
    <t>Py / Px --&gt;</t>
  </si>
  <si>
    <t>x</t>
  </si>
  <si>
    <t>y</t>
  </si>
  <si>
    <t xml:space="preserve">Cette feuille de calcul est un exemple créé par Paul Tozour pour la série « Decision Modeling and Optimization for Game Design » sur Gamasutra.com et http://intelligenceengine.blogspot.com/. </t>
  </si>
  <si>
    <t>Elle a été traduite par Thibaut Cuvelier et est disponible sur http://tcuvelier.developpez.com/tutoriels/jeux/modelisation-et-optimisation-decisions-dans-conception-jeux/03-allocation-placement-installations/.</t>
  </si>
  <si>
    <t xml:space="preserve">Pour plus d'informations en anglais, contactez paul.tozour@gmail.com ou regardez paultozour.prosite.com. </t>
  </si>
  <si>
    <t>Emplacement</t>
  </si>
  <si>
    <t>Téléporteur A</t>
  </si>
  <si>
    <t>Téléporteur B</t>
  </si>
  <si>
    <t>Téléporteur C</t>
  </si>
  <si>
    <t>Téléporteur D</t>
  </si>
  <si>
    <t>Nombre de téléporteurs</t>
  </si>
  <si>
    <t>Coordonnées</t>
  </si>
  <si>
    <t>Distance à A</t>
  </si>
  <si>
    <t>Distance à B</t>
  </si>
  <si>
    <t>Distance à C</t>
  </si>
  <si>
    <t>Distance à D</t>
  </si>
  <si>
    <t>Distance au plus proche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</si>
</sst>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i/>
      <sz val="10"/>
      <color theme="0" tint="-0.499984740745262"/>
      <name val="Arial"/>
      <family val="2"/>
    </font>
    <font>
      <b/>
      <sz val="18"/>
      <color theme="0" tint="-0.499984740745262"/>
      <name val="Arial"/>
      <family val="2"/>
    </font>
    <font>
      <i/>
      <sz val="11"/>
      <color theme="1" tint="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0" borderId="2" xfId="0" applyFont="1" applyBorder="1" applyAlignment="1"/>
    <xf numFmtId="0" fontId="0" fillId="0" borderId="0" xfId="0" applyAlignment="1">
      <alignment horizontal="center" vertical="center"/>
    </xf>
    <xf numFmtId="0" fontId="3" fillId="0" borderId="0" xfId="0" applyFont="1"/>
    <xf numFmtId="0" fontId="0" fillId="0" borderId="0" xfId="0" quotePrefix="1"/>
    <xf numFmtId="0" fontId="1" fillId="0" borderId="0" xfId="0" applyFont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/>
    <xf numFmtId="0" fontId="0" fillId="0" borderId="0" xfId="0" applyFill="1"/>
    <xf numFmtId="0" fontId="5" fillId="0" borderId="1" xfId="0" applyFont="1" applyFill="1" applyBorder="1" applyAlignment="1">
      <alignment horizontal="center"/>
    </xf>
    <xf numFmtId="0" fontId="0" fillId="0" borderId="0" xfId="0" applyAlignment="1">
      <alignment horizontal="right" indent="1"/>
    </xf>
    <xf numFmtId="2" fontId="1" fillId="0" borderId="5" xfId="0" applyNumberFormat="1" applyFont="1" applyBorder="1"/>
    <xf numFmtId="0" fontId="1" fillId="0" borderId="5" xfId="0" applyFont="1" applyBorder="1"/>
    <xf numFmtId="2" fontId="1" fillId="3" borderId="5" xfId="0" applyNumberFormat="1" applyFont="1" applyFill="1" applyBorder="1"/>
    <xf numFmtId="0" fontId="1" fillId="0" borderId="4" xfId="0" applyFont="1" applyBorder="1" applyAlignment="1">
      <alignment horizontal="center"/>
    </xf>
    <xf numFmtId="2" fontId="0" fillId="4" borderId="4" xfId="0" applyNumberFormat="1" applyFill="1" applyBorder="1"/>
    <xf numFmtId="2" fontId="0" fillId="6" borderId="4" xfId="0" applyNumberFormat="1" applyFill="1" applyBorder="1"/>
    <xf numFmtId="0" fontId="0" fillId="0" borderId="5" xfId="0" applyBorder="1"/>
    <xf numFmtId="0" fontId="1" fillId="0" borderId="5" xfId="0" applyFont="1" applyBorder="1" applyAlignment="1"/>
    <xf numFmtId="0" fontId="0" fillId="7" borderId="4" xfId="0" applyFill="1" applyBorder="1" applyAlignment="1">
      <alignment horizontal="center"/>
    </xf>
    <xf numFmtId="0" fontId="1" fillId="5" borderId="3" xfId="0" applyFont="1" applyFill="1" applyBorder="1"/>
    <xf numFmtId="0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0" xfId="0" applyFont="1"/>
    <xf numFmtId="0" fontId="0" fillId="0" borderId="6" xfId="0" applyBorder="1"/>
    <xf numFmtId="0" fontId="0" fillId="0" borderId="6" xfId="0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D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2"/>
  <sheetViews>
    <sheetView showGridLines="0" workbookViewId="0">
      <selection activeCell="B2" sqref="B2:B4"/>
    </sheetView>
  </sheetViews>
  <sheetFormatPr defaultRowHeight="12.75" x14ac:dyDescent="0.2"/>
  <cols>
    <col min="1" max="1" width="12.28515625" customWidth="1"/>
    <col min="2" max="11" width="5.85546875" customWidth="1"/>
    <col min="12" max="12" width="6.140625" customWidth="1"/>
    <col min="13" max="13" width="7.42578125" customWidth="1"/>
  </cols>
  <sheetData>
    <row r="2" spans="1:13" ht="15" x14ac:dyDescent="0.25">
      <c r="B2" s="25" t="s">
        <v>27</v>
      </c>
    </row>
    <row r="3" spans="1:13" ht="15" x14ac:dyDescent="0.25">
      <c r="B3" s="25" t="s">
        <v>28</v>
      </c>
    </row>
    <row r="4" spans="1:13" ht="15" x14ac:dyDescent="0.25">
      <c r="B4" s="25" t="s">
        <v>29</v>
      </c>
    </row>
    <row r="5" spans="1:13" s="26" customFormat="1" x14ac:dyDescent="0.2"/>
    <row r="7" spans="1:13" ht="20.25" customHeight="1" x14ac:dyDescent="0.2">
      <c r="A7" s="8" t="s">
        <v>24</v>
      </c>
      <c r="B7" s="3">
        <v>1</v>
      </c>
      <c r="C7" s="3">
        <v>2</v>
      </c>
      <c r="D7" s="3">
        <v>3</v>
      </c>
      <c r="E7" s="3">
        <v>4</v>
      </c>
      <c r="F7" s="3">
        <v>5</v>
      </c>
      <c r="G7" s="3">
        <v>6</v>
      </c>
      <c r="H7" s="3">
        <v>7</v>
      </c>
      <c r="I7" s="3">
        <v>8</v>
      </c>
      <c r="J7" s="3">
        <v>9</v>
      </c>
      <c r="K7" s="3">
        <v>10</v>
      </c>
      <c r="L7" s="3">
        <v>11</v>
      </c>
      <c r="M7" s="3">
        <v>12</v>
      </c>
    </row>
    <row r="8" spans="1:13" ht="23.25" x14ac:dyDescent="0.35">
      <c r="A8" s="12">
        <v>1</v>
      </c>
      <c r="B8" s="7" t="s">
        <v>3</v>
      </c>
      <c r="C8" s="7" t="s">
        <v>3</v>
      </c>
      <c r="D8" s="7" t="s">
        <v>3</v>
      </c>
      <c r="E8" s="7" t="s">
        <v>3</v>
      </c>
      <c r="F8" s="7" t="s">
        <v>4</v>
      </c>
      <c r="G8" s="7" t="s">
        <v>3</v>
      </c>
      <c r="H8" s="7" t="s">
        <v>3</v>
      </c>
      <c r="I8" s="7" t="s">
        <v>3</v>
      </c>
      <c r="J8" s="7" t="s">
        <v>3</v>
      </c>
      <c r="K8" s="7" t="s">
        <v>3</v>
      </c>
      <c r="L8" s="7" t="s">
        <v>3</v>
      </c>
      <c r="M8" s="7" t="s">
        <v>3</v>
      </c>
    </row>
    <row r="9" spans="1:13" ht="23.25" x14ac:dyDescent="0.35">
      <c r="A9" s="12">
        <v>2</v>
      </c>
      <c r="B9" s="7" t="s">
        <v>3</v>
      </c>
      <c r="C9" s="7" t="s">
        <v>3</v>
      </c>
      <c r="D9" s="7" t="s">
        <v>3</v>
      </c>
      <c r="E9" s="7" t="s">
        <v>4</v>
      </c>
      <c r="F9" s="10"/>
      <c r="G9" s="11" t="s">
        <v>3</v>
      </c>
      <c r="H9" s="7" t="s">
        <v>3</v>
      </c>
      <c r="I9" s="7" t="s">
        <v>3</v>
      </c>
      <c r="J9" s="7" t="s">
        <v>4</v>
      </c>
      <c r="K9" s="7" t="s">
        <v>4</v>
      </c>
      <c r="L9" s="7"/>
      <c r="M9" s="7"/>
    </row>
    <row r="10" spans="1:13" ht="23.25" x14ac:dyDescent="0.35">
      <c r="A10" s="12">
        <v>3</v>
      </c>
      <c r="B10" s="7" t="s">
        <v>4</v>
      </c>
      <c r="C10" s="7" t="s">
        <v>3</v>
      </c>
      <c r="D10" s="7" t="s">
        <v>3</v>
      </c>
      <c r="E10" s="7" t="s">
        <v>3</v>
      </c>
      <c r="F10" s="7"/>
      <c r="G10" s="7" t="s">
        <v>4</v>
      </c>
      <c r="H10" s="7" t="s">
        <v>3</v>
      </c>
      <c r="I10" s="7" t="s">
        <v>3</v>
      </c>
      <c r="J10" s="10"/>
      <c r="K10" s="7" t="s">
        <v>4</v>
      </c>
      <c r="L10" s="7"/>
      <c r="M10" s="7" t="s">
        <v>4</v>
      </c>
    </row>
    <row r="11" spans="1:13" ht="23.25" x14ac:dyDescent="0.35">
      <c r="A11" s="12">
        <v>4</v>
      </c>
      <c r="B11" s="7" t="s">
        <v>3</v>
      </c>
      <c r="C11" s="7" t="s">
        <v>4</v>
      </c>
      <c r="D11" s="7" t="s">
        <v>3</v>
      </c>
      <c r="E11" s="7" t="s">
        <v>3</v>
      </c>
      <c r="F11" s="7" t="s">
        <v>3</v>
      </c>
      <c r="G11" s="7" t="s">
        <v>3</v>
      </c>
      <c r="H11" s="7" t="s">
        <v>4</v>
      </c>
      <c r="I11" s="7" t="s">
        <v>3</v>
      </c>
      <c r="J11" s="7" t="s">
        <v>3</v>
      </c>
      <c r="K11" s="10"/>
      <c r="L11" s="7"/>
      <c r="M11" s="7"/>
    </row>
    <row r="12" spans="1:13" ht="23.25" x14ac:dyDescent="0.35">
      <c r="A12" s="12">
        <v>5</v>
      </c>
      <c r="B12" s="7" t="s">
        <v>3</v>
      </c>
      <c r="C12" s="7" t="s">
        <v>4</v>
      </c>
      <c r="D12" s="7" t="s">
        <v>3</v>
      </c>
      <c r="E12" s="7" t="s">
        <v>3</v>
      </c>
      <c r="F12" s="7" t="s">
        <v>3</v>
      </c>
      <c r="G12" s="7" t="s">
        <v>3</v>
      </c>
      <c r="H12" s="7" t="s">
        <v>3</v>
      </c>
      <c r="I12" s="7" t="s">
        <v>3</v>
      </c>
      <c r="J12" s="7" t="s">
        <v>3</v>
      </c>
      <c r="K12" s="7" t="s">
        <v>3</v>
      </c>
      <c r="L12" s="7"/>
      <c r="M12" s="7" t="s">
        <v>4</v>
      </c>
    </row>
    <row r="13" spans="1:13" ht="23.25" x14ac:dyDescent="0.35">
      <c r="A13" s="12">
        <v>6</v>
      </c>
      <c r="B13" s="7" t="s">
        <v>3</v>
      </c>
      <c r="C13" s="7" t="s">
        <v>3</v>
      </c>
      <c r="D13" s="7" t="s">
        <v>3</v>
      </c>
      <c r="E13" s="7" t="s">
        <v>3</v>
      </c>
      <c r="F13" s="7" t="s">
        <v>3</v>
      </c>
      <c r="G13" s="7" t="s">
        <v>3</v>
      </c>
      <c r="H13" s="7" t="s">
        <v>3</v>
      </c>
      <c r="I13" s="7" t="s">
        <v>4</v>
      </c>
      <c r="J13" s="7" t="s">
        <v>3</v>
      </c>
      <c r="K13" s="7" t="s">
        <v>3</v>
      </c>
      <c r="L13" s="7" t="s">
        <v>3</v>
      </c>
      <c r="M13" s="7" t="s">
        <v>3</v>
      </c>
    </row>
    <row r="14" spans="1:13" ht="23.25" x14ac:dyDescent="0.35">
      <c r="A14" s="12">
        <v>7</v>
      </c>
      <c r="B14" s="7" t="s">
        <v>3</v>
      </c>
      <c r="C14" s="7" t="s">
        <v>4</v>
      </c>
      <c r="D14" s="7"/>
      <c r="E14" s="7"/>
      <c r="F14" s="7" t="s">
        <v>3</v>
      </c>
      <c r="G14" s="7" t="s">
        <v>3</v>
      </c>
      <c r="H14" s="7" t="s">
        <v>3</v>
      </c>
      <c r="I14" s="7" t="s">
        <v>3</v>
      </c>
      <c r="J14" s="7" t="s">
        <v>3</v>
      </c>
      <c r="K14" s="7" t="s">
        <v>4</v>
      </c>
      <c r="L14" s="7" t="s">
        <v>3</v>
      </c>
      <c r="M14" s="7" t="s">
        <v>3</v>
      </c>
    </row>
    <row r="15" spans="1:13" ht="23.25" x14ac:dyDescent="0.35">
      <c r="A15" s="12">
        <v>8</v>
      </c>
      <c r="B15" s="7" t="s">
        <v>3</v>
      </c>
      <c r="C15" s="7" t="s">
        <v>4</v>
      </c>
      <c r="D15" s="7" t="s">
        <v>3</v>
      </c>
      <c r="E15" s="7" t="s">
        <v>3</v>
      </c>
      <c r="F15" s="7" t="s">
        <v>3</v>
      </c>
      <c r="G15" s="7" t="s">
        <v>4</v>
      </c>
      <c r="H15" s="7" t="s">
        <v>3</v>
      </c>
      <c r="I15" s="7" t="s">
        <v>3</v>
      </c>
      <c r="J15" s="7" t="s">
        <v>3</v>
      </c>
      <c r="K15" s="7"/>
      <c r="L15" s="7" t="s">
        <v>3</v>
      </c>
      <c r="M15" s="7"/>
    </row>
    <row r="16" spans="1:13" ht="23.25" x14ac:dyDescent="0.35">
      <c r="A16" s="12">
        <v>9</v>
      </c>
      <c r="B16" s="7" t="s">
        <v>3</v>
      </c>
      <c r="C16" s="7" t="s">
        <v>3</v>
      </c>
      <c r="D16" s="7" t="s">
        <v>3</v>
      </c>
      <c r="E16" s="10"/>
      <c r="F16" s="7" t="s">
        <v>3</v>
      </c>
      <c r="G16" s="7" t="s">
        <v>3</v>
      </c>
      <c r="H16" s="7" t="s">
        <v>3</v>
      </c>
      <c r="I16" s="7" t="s">
        <v>3</v>
      </c>
      <c r="J16" s="7" t="s">
        <v>3</v>
      </c>
      <c r="K16" s="7" t="s">
        <v>3</v>
      </c>
      <c r="L16" s="7" t="s">
        <v>3</v>
      </c>
      <c r="M16" s="7" t="s">
        <v>3</v>
      </c>
    </row>
    <row r="17" spans="1:13" ht="23.25" x14ac:dyDescent="0.35">
      <c r="A17" s="12">
        <v>10</v>
      </c>
      <c r="B17" s="7" t="s">
        <v>3</v>
      </c>
      <c r="C17" s="7" t="s">
        <v>3</v>
      </c>
      <c r="D17" s="7" t="s">
        <v>3</v>
      </c>
      <c r="E17" s="7" t="s">
        <v>3</v>
      </c>
      <c r="F17" s="7" t="s">
        <v>3</v>
      </c>
      <c r="G17" s="7" t="s">
        <v>3</v>
      </c>
      <c r="H17" s="7" t="s">
        <v>3</v>
      </c>
      <c r="I17" s="7" t="s">
        <v>4</v>
      </c>
      <c r="J17" s="7" t="s">
        <v>3</v>
      </c>
      <c r="K17" s="7" t="s">
        <v>3</v>
      </c>
      <c r="L17" s="7" t="s">
        <v>4</v>
      </c>
      <c r="M17" s="7"/>
    </row>
    <row r="18" spans="1:13" ht="23.25" x14ac:dyDescent="0.3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3" ht="23.25" x14ac:dyDescent="0.3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3" ht="23.25" x14ac:dyDescent="0.3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3" ht="23.25" x14ac:dyDescent="0.3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3" ht="23.25" x14ac:dyDescent="0.3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3" ht="23.25" x14ac:dyDescent="0.3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3" ht="23.25" x14ac:dyDescent="0.3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3" ht="23.25" x14ac:dyDescent="0.3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3" ht="23.25" x14ac:dyDescent="0.3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3" ht="23.25" x14ac:dyDescent="0.3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3" ht="23.25" x14ac:dyDescent="0.3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3" ht="23.25" x14ac:dyDescent="0.3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3" ht="23.25" x14ac:dyDescent="0.3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3" ht="23.25" x14ac:dyDescent="0.3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3" ht="23.25" x14ac:dyDescent="0.3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5"/>
  <sheetViews>
    <sheetView showGridLines="0" tabSelected="1" zoomScaleNormal="100" workbookViewId="0">
      <selection activeCell="D12" sqref="D12"/>
    </sheetView>
  </sheetViews>
  <sheetFormatPr defaultRowHeight="12.75" x14ac:dyDescent="0.2"/>
  <cols>
    <col min="1" max="1" width="13" customWidth="1"/>
    <col min="2" max="3" width="9.140625" style="1"/>
    <col min="4" max="7" width="12.5703125" customWidth="1"/>
    <col min="8" max="8" width="23.140625" bestFit="1" customWidth="1"/>
    <col min="9" max="9" width="14.28515625" customWidth="1"/>
    <col min="10" max="10" width="14.7109375" customWidth="1"/>
    <col min="11" max="11" width="13.28515625" customWidth="1"/>
  </cols>
  <sheetData>
    <row r="2" spans="1:11" ht="15" x14ac:dyDescent="0.25">
      <c r="B2" s="25" t="s">
        <v>27</v>
      </c>
    </row>
    <row r="3" spans="1:11" ht="15" x14ac:dyDescent="0.25">
      <c r="B3" s="25" t="s">
        <v>28</v>
      </c>
    </row>
    <row r="4" spans="1:11" ht="15" x14ac:dyDescent="0.25">
      <c r="B4" s="25" t="s">
        <v>29</v>
      </c>
    </row>
    <row r="5" spans="1:11" s="26" customFormat="1" x14ac:dyDescent="0.2">
      <c r="B5" s="27"/>
      <c r="C5" s="27"/>
    </row>
    <row r="7" spans="1:11" x14ac:dyDescent="0.2">
      <c r="C7" s="2"/>
      <c r="D7" s="28" t="s">
        <v>31</v>
      </c>
      <c r="E7" s="28"/>
      <c r="F7" s="28" t="s">
        <v>32</v>
      </c>
      <c r="G7" s="28"/>
      <c r="H7" s="28" t="s">
        <v>33</v>
      </c>
      <c r="I7" s="28"/>
      <c r="J7" s="28" t="s">
        <v>34</v>
      </c>
      <c r="K7" s="28"/>
    </row>
    <row r="8" spans="1:11" x14ac:dyDescent="0.2">
      <c r="C8" s="2"/>
      <c r="D8" s="24" t="s">
        <v>25</v>
      </c>
      <c r="E8" s="24" t="s">
        <v>26</v>
      </c>
      <c r="F8" s="24" t="s">
        <v>25</v>
      </c>
      <c r="G8" s="24" t="s">
        <v>26</v>
      </c>
      <c r="H8" s="24" t="s">
        <v>25</v>
      </c>
      <c r="I8" s="24" t="s">
        <v>26</v>
      </c>
      <c r="J8" s="24" t="s">
        <v>25</v>
      </c>
      <c r="K8" s="24" t="s">
        <v>26</v>
      </c>
    </row>
    <row r="9" spans="1:11" x14ac:dyDescent="0.2">
      <c r="C9" s="6" t="s">
        <v>30</v>
      </c>
      <c r="D9" s="23">
        <v>9.0000000000000018</v>
      </c>
      <c r="E9" s="23">
        <v>4.9999999999999991</v>
      </c>
      <c r="F9" s="23">
        <v>2</v>
      </c>
      <c r="G9" s="23">
        <v>4</v>
      </c>
      <c r="H9" s="23">
        <v>0</v>
      </c>
      <c r="I9" s="23">
        <v>4</v>
      </c>
      <c r="J9" s="23">
        <v>7</v>
      </c>
      <c r="K9" s="23">
        <v>1</v>
      </c>
    </row>
    <row r="10" spans="1:11" ht="13.5" thickBot="1" x14ac:dyDescent="0.25"/>
    <row r="11" spans="1:11" ht="13.5" thickBot="1" x14ac:dyDescent="0.25">
      <c r="C11" s="8" t="s">
        <v>35</v>
      </c>
      <c r="D11" s="22">
        <v>2</v>
      </c>
      <c r="E11" s="9"/>
    </row>
    <row r="12" spans="1:11" x14ac:dyDescent="0.2">
      <c r="C12" s="8"/>
      <c r="D12" s="9"/>
      <c r="E12" s="9"/>
    </row>
    <row r="14" spans="1:11" x14ac:dyDescent="0.2">
      <c r="A14" s="16" t="s">
        <v>36</v>
      </c>
      <c r="B14" s="16" t="s">
        <v>0</v>
      </c>
      <c r="C14" s="16" t="s">
        <v>1</v>
      </c>
      <c r="D14" s="16" t="s">
        <v>37</v>
      </c>
      <c r="E14" s="16" t="s">
        <v>38</v>
      </c>
      <c r="F14" s="16" t="s">
        <v>39</v>
      </c>
      <c r="G14" s="16" t="s">
        <v>40</v>
      </c>
      <c r="H14" s="16" t="s">
        <v>41</v>
      </c>
    </row>
    <row r="15" spans="1:11" x14ac:dyDescent="0.2">
      <c r="A15" s="21" t="s">
        <v>5</v>
      </c>
      <c r="B15" s="21">
        <v>5</v>
      </c>
      <c r="C15" s="21">
        <v>1</v>
      </c>
      <c r="D15" s="17">
        <f t="shared" ref="D15:D33" si="0">SQRT(($B15-Ax)^2+($C15-Ay)^2)</f>
        <v>5.6568542494923806</v>
      </c>
      <c r="E15" s="17">
        <f t="shared" ref="E15:E33" si="1">SQRT(($B15-Bx)^2+($C15-By)^2)</f>
        <v>4.2426406871192848</v>
      </c>
      <c r="F15" s="17">
        <f t="shared" ref="F15:F33" si="2">IF($D$11&gt;2,SQRT(($B15-Cx)^2+($C15-Cy)^2),99)</f>
        <v>99</v>
      </c>
      <c r="G15" s="17">
        <f t="shared" ref="G15:G33" si="3">IF($D$11&gt;3,SQRT(($B15-Dx)^2+($C15-Dy)^2),99)</f>
        <v>99</v>
      </c>
      <c r="H15" s="18">
        <f>MIN(D15,E15,F15,G15)</f>
        <v>4.2426406871192848</v>
      </c>
      <c r="J15" s="5"/>
    </row>
    <row r="16" spans="1:11" x14ac:dyDescent="0.2">
      <c r="A16" s="21" t="s">
        <v>6</v>
      </c>
      <c r="B16" s="21">
        <v>4</v>
      </c>
      <c r="C16" s="21">
        <v>2</v>
      </c>
      <c r="D16" s="17">
        <f t="shared" si="0"/>
        <v>5.8309518948453016</v>
      </c>
      <c r="E16" s="17">
        <f t="shared" si="1"/>
        <v>2.8284271247461903</v>
      </c>
      <c r="F16" s="17">
        <f t="shared" si="2"/>
        <v>99</v>
      </c>
      <c r="G16" s="17">
        <f t="shared" si="3"/>
        <v>99</v>
      </c>
      <c r="H16" s="18">
        <f t="shared" ref="H16:H33" si="4">MIN(D16,E16,F16,G16)</f>
        <v>2.8284271247461903</v>
      </c>
      <c r="J16" s="5"/>
    </row>
    <row r="17" spans="1:10" x14ac:dyDescent="0.2">
      <c r="A17" s="21" t="s">
        <v>7</v>
      </c>
      <c r="B17" s="21">
        <v>9</v>
      </c>
      <c r="C17" s="21">
        <v>2</v>
      </c>
      <c r="D17" s="17">
        <f t="shared" si="0"/>
        <v>2.9999999999999991</v>
      </c>
      <c r="E17" s="17">
        <f t="shared" si="1"/>
        <v>7.2801098892805181</v>
      </c>
      <c r="F17" s="17">
        <f t="shared" si="2"/>
        <v>99</v>
      </c>
      <c r="G17" s="17">
        <f t="shared" si="3"/>
        <v>99</v>
      </c>
      <c r="H17" s="18">
        <f t="shared" si="4"/>
        <v>2.9999999999999991</v>
      </c>
      <c r="J17" s="5"/>
    </row>
    <row r="18" spans="1:10" x14ac:dyDescent="0.2">
      <c r="A18" s="21" t="s">
        <v>8</v>
      </c>
      <c r="B18" s="21">
        <v>10</v>
      </c>
      <c r="C18" s="21">
        <v>2</v>
      </c>
      <c r="D18" s="17">
        <f t="shared" si="0"/>
        <v>3.1622776601683777</v>
      </c>
      <c r="E18" s="17">
        <f t="shared" si="1"/>
        <v>8.2462112512353212</v>
      </c>
      <c r="F18" s="17">
        <f t="shared" si="2"/>
        <v>99</v>
      </c>
      <c r="G18" s="17">
        <f t="shared" si="3"/>
        <v>99</v>
      </c>
      <c r="H18" s="18">
        <f t="shared" si="4"/>
        <v>3.1622776601683777</v>
      </c>
      <c r="J18" s="5"/>
    </row>
    <row r="19" spans="1:10" x14ac:dyDescent="0.2">
      <c r="A19" s="21" t="s">
        <v>9</v>
      </c>
      <c r="B19" s="21">
        <v>1</v>
      </c>
      <c r="C19" s="21">
        <v>3</v>
      </c>
      <c r="D19" s="17">
        <f t="shared" si="0"/>
        <v>8.2462112512353229</v>
      </c>
      <c r="E19" s="17">
        <f t="shared" si="1"/>
        <v>1.4142135623730951</v>
      </c>
      <c r="F19" s="17">
        <f t="shared" si="2"/>
        <v>99</v>
      </c>
      <c r="G19" s="17">
        <f t="shared" si="3"/>
        <v>99</v>
      </c>
      <c r="H19" s="18">
        <f t="shared" si="4"/>
        <v>1.4142135623730951</v>
      </c>
    </row>
    <row r="20" spans="1:10" x14ac:dyDescent="0.2">
      <c r="A20" s="21" t="s">
        <v>10</v>
      </c>
      <c r="B20" s="21">
        <v>6</v>
      </c>
      <c r="C20" s="21">
        <v>3</v>
      </c>
      <c r="D20" s="17">
        <f t="shared" si="0"/>
        <v>3.6055512754639905</v>
      </c>
      <c r="E20" s="17">
        <f t="shared" si="1"/>
        <v>4.1231056256176606</v>
      </c>
      <c r="F20" s="17">
        <f t="shared" si="2"/>
        <v>99</v>
      </c>
      <c r="G20" s="17">
        <f t="shared" si="3"/>
        <v>99</v>
      </c>
      <c r="H20" s="18">
        <f t="shared" si="4"/>
        <v>3.6055512754639905</v>
      </c>
    </row>
    <row r="21" spans="1:10" x14ac:dyDescent="0.2">
      <c r="A21" s="21" t="s">
        <v>11</v>
      </c>
      <c r="B21" s="21">
        <v>10</v>
      </c>
      <c r="C21" s="21">
        <v>3</v>
      </c>
      <c r="D21" s="17">
        <f t="shared" si="0"/>
        <v>2.236067977499788</v>
      </c>
      <c r="E21" s="17">
        <f t="shared" si="1"/>
        <v>8.0622577482985491</v>
      </c>
      <c r="F21" s="17">
        <f t="shared" si="2"/>
        <v>99</v>
      </c>
      <c r="G21" s="17">
        <f t="shared" si="3"/>
        <v>99</v>
      </c>
      <c r="H21" s="18">
        <f t="shared" si="4"/>
        <v>2.236067977499788</v>
      </c>
    </row>
    <row r="22" spans="1:10" x14ac:dyDescent="0.2">
      <c r="A22" s="21" t="s">
        <v>12</v>
      </c>
      <c r="B22" s="21">
        <v>12</v>
      </c>
      <c r="C22" s="21">
        <v>3</v>
      </c>
      <c r="D22" s="17">
        <f t="shared" si="0"/>
        <v>3.6055512754639873</v>
      </c>
      <c r="E22" s="17">
        <f t="shared" si="1"/>
        <v>10.04987562112089</v>
      </c>
      <c r="F22" s="17">
        <f t="shared" si="2"/>
        <v>99</v>
      </c>
      <c r="G22" s="17">
        <f t="shared" si="3"/>
        <v>99</v>
      </c>
      <c r="H22" s="18">
        <f t="shared" si="4"/>
        <v>3.6055512754639873</v>
      </c>
    </row>
    <row r="23" spans="1:10" x14ac:dyDescent="0.2">
      <c r="A23" s="21" t="s">
        <v>13</v>
      </c>
      <c r="B23" s="21">
        <v>2</v>
      </c>
      <c r="C23" s="21">
        <v>4</v>
      </c>
      <c r="D23" s="17">
        <f t="shared" si="0"/>
        <v>7.0710678118654773</v>
      </c>
      <c r="E23" s="17">
        <f t="shared" si="1"/>
        <v>0</v>
      </c>
      <c r="F23" s="17">
        <f t="shared" si="2"/>
        <v>99</v>
      </c>
      <c r="G23" s="17">
        <f t="shared" si="3"/>
        <v>99</v>
      </c>
      <c r="H23" s="18">
        <f t="shared" si="4"/>
        <v>0</v>
      </c>
    </row>
    <row r="24" spans="1:10" x14ac:dyDescent="0.2">
      <c r="A24" s="21" t="s">
        <v>14</v>
      </c>
      <c r="B24" s="21">
        <v>7</v>
      </c>
      <c r="C24" s="21">
        <v>4</v>
      </c>
      <c r="D24" s="17">
        <f t="shared" si="0"/>
        <v>2.2360679774997907</v>
      </c>
      <c r="E24" s="17">
        <f t="shared" si="1"/>
        <v>5</v>
      </c>
      <c r="F24" s="17">
        <f t="shared" si="2"/>
        <v>99</v>
      </c>
      <c r="G24" s="17">
        <f t="shared" si="3"/>
        <v>99</v>
      </c>
      <c r="H24" s="18">
        <f t="shared" si="4"/>
        <v>2.2360679774997907</v>
      </c>
    </row>
    <row r="25" spans="1:10" x14ac:dyDescent="0.2">
      <c r="A25" s="21" t="s">
        <v>15</v>
      </c>
      <c r="B25" s="21">
        <v>2</v>
      </c>
      <c r="C25" s="21">
        <v>5</v>
      </c>
      <c r="D25" s="17">
        <f t="shared" si="0"/>
        <v>7.0000000000000018</v>
      </c>
      <c r="E25" s="17">
        <f t="shared" si="1"/>
        <v>1</v>
      </c>
      <c r="F25" s="17">
        <f t="shared" si="2"/>
        <v>99</v>
      </c>
      <c r="G25" s="17">
        <f t="shared" si="3"/>
        <v>99</v>
      </c>
      <c r="H25" s="18">
        <f t="shared" si="4"/>
        <v>1</v>
      </c>
    </row>
    <row r="26" spans="1:10" x14ac:dyDescent="0.2">
      <c r="A26" s="21" t="s">
        <v>16</v>
      </c>
      <c r="B26" s="21">
        <v>12</v>
      </c>
      <c r="C26" s="21">
        <v>5</v>
      </c>
      <c r="D26" s="17">
        <f t="shared" si="0"/>
        <v>2.9999999999999982</v>
      </c>
      <c r="E26" s="17">
        <f t="shared" si="1"/>
        <v>10.04987562112089</v>
      </c>
      <c r="F26" s="17">
        <f t="shared" si="2"/>
        <v>99</v>
      </c>
      <c r="G26" s="17">
        <f t="shared" si="3"/>
        <v>99</v>
      </c>
      <c r="H26" s="18">
        <f t="shared" si="4"/>
        <v>2.9999999999999982</v>
      </c>
    </row>
    <row r="27" spans="1:10" x14ac:dyDescent="0.2">
      <c r="A27" s="21" t="s">
        <v>17</v>
      </c>
      <c r="B27" s="21">
        <v>8</v>
      </c>
      <c r="C27" s="21">
        <v>6</v>
      </c>
      <c r="D27" s="17">
        <f t="shared" si="0"/>
        <v>1.4142135623730969</v>
      </c>
      <c r="E27" s="17">
        <f t="shared" si="1"/>
        <v>6.324555320336759</v>
      </c>
      <c r="F27" s="17">
        <f t="shared" si="2"/>
        <v>99</v>
      </c>
      <c r="G27" s="17">
        <f t="shared" si="3"/>
        <v>99</v>
      </c>
      <c r="H27" s="18">
        <f t="shared" si="4"/>
        <v>1.4142135623730969</v>
      </c>
    </row>
    <row r="28" spans="1:10" x14ac:dyDescent="0.2">
      <c r="A28" s="21" t="s">
        <v>18</v>
      </c>
      <c r="B28" s="21">
        <v>2</v>
      </c>
      <c r="C28" s="21">
        <v>7</v>
      </c>
      <c r="D28" s="17">
        <f t="shared" si="0"/>
        <v>7.2801098892805198</v>
      </c>
      <c r="E28" s="17">
        <f t="shared" si="1"/>
        <v>3</v>
      </c>
      <c r="F28" s="17">
        <f t="shared" si="2"/>
        <v>99</v>
      </c>
      <c r="G28" s="17">
        <f t="shared" si="3"/>
        <v>99</v>
      </c>
      <c r="H28" s="18">
        <f t="shared" si="4"/>
        <v>3</v>
      </c>
    </row>
    <row r="29" spans="1:10" x14ac:dyDescent="0.2">
      <c r="A29" s="21" t="s">
        <v>19</v>
      </c>
      <c r="B29" s="21">
        <v>10</v>
      </c>
      <c r="C29" s="21">
        <v>7</v>
      </c>
      <c r="D29" s="17">
        <f t="shared" si="0"/>
        <v>2.2360679774997898</v>
      </c>
      <c r="E29" s="17">
        <f t="shared" si="1"/>
        <v>8.5440037453175304</v>
      </c>
      <c r="F29" s="17">
        <f t="shared" si="2"/>
        <v>99</v>
      </c>
      <c r="G29" s="17">
        <f t="shared" si="3"/>
        <v>99</v>
      </c>
      <c r="H29" s="18">
        <f t="shared" ref="H29" si="5">MIN(D29,E29,F29,G29)</f>
        <v>2.2360679774997898</v>
      </c>
    </row>
    <row r="30" spans="1:10" x14ac:dyDescent="0.2">
      <c r="A30" s="21" t="s">
        <v>20</v>
      </c>
      <c r="B30" s="21">
        <v>2</v>
      </c>
      <c r="C30" s="21">
        <v>8</v>
      </c>
      <c r="D30" s="17">
        <f t="shared" si="0"/>
        <v>7.6157731058639104</v>
      </c>
      <c r="E30" s="17">
        <f t="shared" si="1"/>
        <v>4</v>
      </c>
      <c r="F30" s="17">
        <f t="shared" si="2"/>
        <v>99</v>
      </c>
      <c r="G30" s="17">
        <f t="shared" si="3"/>
        <v>99</v>
      </c>
      <c r="H30" s="18">
        <f t="shared" si="4"/>
        <v>4</v>
      </c>
    </row>
    <row r="31" spans="1:10" x14ac:dyDescent="0.2">
      <c r="A31" s="21" t="s">
        <v>21</v>
      </c>
      <c r="B31" s="21">
        <v>6</v>
      </c>
      <c r="C31" s="21">
        <v>8</v>
      </c>
      <c r="D31" s="17">
        <f t="shared" si="0"/>
        <v>4.2426406871192865</v>
      </c>
      <c r="E31" s="17">
        <f t="shared" si="1"/>
        <v>5.6568542494923806</v>
      </c>
      <c r="F31" s="17">
        <f t="shared" si="2"/>
        <v>99</v>
      </c>
      <c r="G31" s="17">
        <f t="shared" si="3"/>
        <v>99</v>
      </c>
      <c r="H31" s="18">
        <f t="shared" si="4"/>
        <v>4.2426406871192865</v>
      </c>
    </row>
    <row r="32" spans="1:10" x14ac:dyDescent="0.2">
      <c r="A32" s="21" t="s">
        <v>22</v>
      </c>
      <c r="B32" s="21">
        <v>8</v>
      </c>
      <c r="C32" s="21">
        <v>10</v>
      </c>
      <c r="D32" s="17">
        <f t="shared" si="0"/>
        <v>5.0990195135927863</v>
      </c>
      <c r="E32" s="17">
        <f t="shared" si="1"/>
        <v>8.4852813742385695</v>
      </c>
      <c r="F32" s="17">
        <f t="shared" si="2"/>
        <v>99</v>
      </c>
      <c r="G32" s="17">
        <f t="shared" si="3"/>
        <v>99</v>
      </c>
      <c r="H32" s="18">
        <f t="shared" si="4"/>
        <v>5.0990195135927863</v>
      </c>
    </row>
    <row r="33" spans="1:8" x14ac:dyDescent="0.2">
      <c r="A33" s="21" t="s">
        <v>23</v>
      </c>
      <c r="B33" s="21">
        <v>11</v>
      </c>
      <c r="C33" s="21">
        <v>10</v>
      </c>
      <c r="D33" s="17">
        <f t="shared" si="0"/>
        <v>5.3851648071345037</v>
      </c>
      <c r="E33" s="17">
        <f t="shared" si="1"/>
        <v>10.816653826391969</v>
      </c>
      <c r="F33" s="17">
        <f t="shared" si="2"/>
        <v>99</v>
      </c>
      <c r="G33" s="17">
        <f t="shared" si="3"/>
        <v>99</v>
      </c>
      <c r="H33" s="18">
        <f t="shared" si="4"/>
        <v>5.3851648071345037</v>
      </c>
    </row>
    <row r="34" spans="1:8" ht="13.5" thickBot="1" x14ac:dyDescent="0.25">
      <c r="A34" s="19"/>
      <c r="B34" s="20" t="s">
        <v>2</v>
      </c>
      <c r="C34" s="20"/>
      <c r="D34" s="13"/>
      <c r="E34" s="13"/>
      <c r="F34" s="14"/>
      <c r="G34" s="14"/>
      <c r="H34" s="15">
        <f>SUM(H15:H33)</f>
        <v>55.707904088053951</v>
      </c>
    </row>
    <row r="35" spans="1:8" ht="13.5" thickTop="1" x14ac:dyDescent="0.2"/>
  </sheetData>
  <mergeCells count="4">
    <mergeCell ref="D7:E7"/>
    <mergeCell ref="F7:G7"/>
    <mergeCell ref="H7:I7"/>
    <mergeCell ref="J7:K7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9</vt:i4>
      </vt:variant>
    </vt:vector>
  </HeadingPairs>
  <TitlesOfParts>
    <vt:vector size="11" baseType="lpstr">
      <vt:lpstr>Carte</vt:lpstr>
      <vt:lpstr>Optimisation</vt:lpstr>
      <vt:lpstr>Ax</vt:lpstr>
      <vt:lpstr>Ay</vt:lpstr>
      <vt:lpstr>Bx</vt:lpstr>
      <vt:lpstr>By</vt:lpstr>
      <vt:lpstr>Cx</vt:lpstr>
      <vt:lpstr>Cy</vt:lpstr>
      <vt:lpstr>Dx</vt:lpstr>
      <vt:lpstr>Dy</vt:lpstr>
      <vt:lpstr>TotalDistance</vt:lpstr>
    </vt:vector>
  </TitlesOfParts>
  <Company>Merrill Lynch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ypapadak</dc:creator>
  <cp:lastModifiedBy>Thibaut Cuvelier</cp:lastModifiedBy>
  <dcterms:created xsi:type="dcterms:W3CDTF">2010-09-10T20:15:03Z</dcterms:created>
  <dcterms:modified xsi:type="dcterms:W3CDTF">2014-10-15T10:35:46Z</dcterms:modified>
</cp:coreProperties>
</file>