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baut\Documents\"/>
    </mc:Choice>
  </mc:AlternateContent>
  <bookViews>
    <workbookView xWindow="0" yWindow="0" windowWidth="15330" windowHeight="6120"/>
  </bookViews>
  <sheets>
    <sheet name="Optimisation des classes" sheetId="2" r:id="rId1"/>
  </sheets>
  <definedNames>
    <definedName name="_xlnm._FilterDatabase" localSheetId="0" hidden="1">'Optimisation des classes'!$H$9:$I$13</definedName>
    <definedName name="_xlnm.Print_Area" localSheetId="0">'Optimisation des classes'!$O$21</definedName>
    <definedName name="Score">'Optimisation des classes'!$I$19</definedName>
    <definedName name="solver_adj" localSheetId="0" hidden="1">'Optimisation des classes'!$C$10:$F$13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'Optimisation des classes'!$C$10:$C$13</definedName>
    <definedName name="solver_lhs2" localSheetId="0" hidden="1">'Optimisation des classes'!$C$10:$C$13</definedName>
    <definedName name="solver_lhs3" localSheetId="0" hidden="1">'Optimisation des classes'!$C$10:$F$13</definedName>
    <definedName name="solver_lhs4" localSheetId="0" hidden="1">'Optimisation des classes'!$C$10:$F$13</definedName>
    <definedName name="solver_lhs5" localSheetId="0" hidden="1">'Optimisation des classes'!$D$10:$D$13</definedName>
    <definedName name="solver_lhs6" localSheetId="0" hidden="1">'Optimisation des classes'!$E$10:$E$13</definedName>
    <definedName name="solver_lhs7" localSheetId="0" hidden="1">'Optimisation des classes'!$F$10:$F$13</definedName>
    <definedName name="solver_lhs8" localSheetId="0" hidden="1">'Optimisation des classes'!$H$10:$H$13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8</definedName>
    <definedName name="solver_nwt" localSheetId="0" hidden="1">1</definedName>
    <definedName name="solver_opt" localSheetId="0" hidden="1">'Optimisation des classes'!$I$19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4</definedName>
    <definedName name="solver_rel4" localSheetId="0" hidden="1">3</definedName>
    <definedName name="solver_rel5" localSheetId="0" hidden="1">1</definedName>
    <definedName name="solver_rel6" localSheetId="0" hidden="1">1</definedName>
    <definedName name="solver_rel7" localSheetId="0" hidden="1">1</definedName>
    <definedName name="solver_rel8" localSheetId="0" hidden="1">2</definedName>
    <definedName name="solver_rhs1" localSheetId="0" hidden="1">200</definedName>
    <definedName name="solver_rhs2" localSheetId="0" hidden="1">30</definedName>
    <definedName name="solver_rhs3" localSheetId="0" hidden="1">integer</definedName>
    <definedName name="solver_rhs4" localSheetId="0" hidden="1">0</definedName>
    <definedName name="solver_rhs5" localSheetId="0" hidden="1">20</definedName>
    <definedName name="solver_rhs6" localSheetId="0" hidden="1">15</definedName>
    <definedName name="solver_rhs7" localSheetId="0" hidden="1">100</definedName>
    <definedName name="solver_rhs8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  <definedName name="TowerDamage">#REF!</definedName>
    <definedName name="TowerStartingHP">#REF!</definedName>
  </definedNames>
  <calcPr calcId="152511"/>
</workbook>
</file>

<file path=xl/calcChain.xml><?xml version="1.0" encoding="utf-8"?>
<calcChain xmlns="http://schemas.openxmlformats.org/spreadsheetml/2006/main">
  <c r="B47" i="2" l="1"/>
  <c r="F17" i="2" l="1"/>
  <c r="E17" i="2"/>
  <c r="D17" i="2"/>
  <c r="C17" i="2"/>
  <c r="B21" i="2"/>
  <c r="B20" i="2"/>
  <c r="B19" i="2"/>
  <c r="B18" i="2"/>
  <c r="N64" i="2"/>
  <c r="N85" i="2" s="1"/>
  <c r="N106" i="2" s="1"/>
  <c r="N127" i="2" s="1"/>
  <c r="N148" i="2" s="1"/>
  <c r="N63" i="2"/>
  <c r="N84" i="2" s="1"/>
  <c r="N105" i="2" s="1"/>
  <c r="N126" i="2" s="1"/>
  <c r="N147" i="2" s="1"/>
  <c r="L131" i="2"/>
  <c r="K131" i="2"/>
  <c r="J131" i="2"/>
  <c r="I131" i="2"/>
  <c r="H131" i="2"/>
  <c r="G131" i="2"/>
  <c r="F131" i="2"/>
  <c r="E131" i="2"/>
  <c r="D131" i="2"/>
  <c r="C131" i="2"/>
  <c r="L110" i="2"/>
  <c r="K110" i="2"/>
  <c r="J110" i="2"/>
  <c r="I110" i="2"/>
  <c r="H110" i="2"/>
  <c r="G110" i="2"/>
  <c r="F110" i="2"/>
  <c r="E110" i="2"/>
  <c r="D110" i="2"/>
  <c r="C110" i="2"/>
  <c r="L89" i="2"/>
  <c r="K89" i="2"/>
  <c r="J89" i="2"/>
  <c r="I89" i="2"/>
  <c r="H89" i="2"/>
  <c r="G89" i="2"/>
  <c r="F89" i="2"/>
  <c r="E89" i="2"/>
  <c r="D89" i="2"/>
  <c r="C89" i="2"/>
  <c r="L68" i="2"/>
  <c r="K68" i="2"/>
  <c r="J68" i="2"/>
  <c r="I68" i="2"/>
  <c r="H68" i="2"/>
  <c r="G68" i="2"/>
  <c r="F68" i="2"/>
  <c r="E68" i="2"/>
  <c r="D68" i="2"/>
  <c r="C68" i="2"/>
  <c r="L47" i="2"/>
  <c r="K47" i="2"/>
  <c r="J47" i="2"/>
  <c r="I47" i="2"/>
  <c r="H47" i="2"/>
  <c r="G47" i="2"/>
  <c r="F47" i="2"/>
  <c r="E47" i="2"/>
  <c r="D47" i="2"/>
  <c r="C47" i="2"/>
  <c r="B131" i="2"/>
  <c r="B110" i="2"/>
  <c r="B89" i="2"/>
  <c r="B68" i="2"/>
  <c r="L26" i="2"/>
  <c r="K26" i="2"/>
  <c r="J26" i="2"/>
  <c r="I26" i="2"/>
  <c r="H26" i="2"/>
  <c r="H129" i="2"/>
  <c r="B129" i="2"/>
  <c r="H108" i="2"/>
  <c r="B108" i="2"/>
  <c r="B87" i="2"/>
  <c r="H87" i="2"/>
  <c r="H66" i="2"/>
  <c r="B66" i="2"/>
  <c r="H45" i="2"/>
  <c r="B45" i="2"/>
  <c r="H24" i="2"/>
  <c r="H11" i="2" l="1"/>
  <c r="K132" i="2" l="1"/>
  <c r="J132" i="2"/>
  <c r="I132" i="2"/>
  <c r="H132" i="2"/>
  <c r="L132" i="2" s="1"/>
  <c r="F132" i="2"/>
  <c r="E132" i="2"/>
  <c r="D132" i="2"/>
  <c r="C132" i="2"/>
  <c r="G132" i="2" s="1"/>
  <c r="K111" i="2"/>
  <c r="J111" i="2"/>
  <c r="I111" i="2"/>
  <c r="H111" i="2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F111" i="2"/>
  <c r="E111" i="2"/>
  <c r="D111" i="2"/>
  <c r="C111" i="2"/>
  <c r="G111" i="2" s="1"/>
  <c r="K90" i="2"/>
  <c r="J90" i="2"/>
  <c r="I90" i="2"/>
  <c r="H90" i="2"/>
  <c r="F90" i="2"/>
  <c r="E90" i="2"/>
  <c r="D90" i="2"/>
  <c r="C90" i="2"/>
  <c r="G90" i="2" s="1"/>
  <c r="K69" i="2"/>
  <c r="J69" i="2"/>
  <c r="I69" i="2"/>
  <c r="H69" i="2"/>
  <c r="L69" i="2" s="1"/>
  <c r="F69" i="2"/>
  <c r="E69" i="2"/>
  <c r="D69" i="2"/>
  <c r="C69" i="2"/>
  <c r="G69" i="2" s="1"/>
  <c r="K48" i="2"/>
  <c r="J48" i="2"/>
  <c r="I48" i="2"/>
  <c r="H48" i="2"/>
  <c r="L48" i="2" s="1"/>
  <c r="F48" i="2"/>
  <c r="E48" i="2"/>
  <c r="D48" i="2"/>
  <c r="C48" i="2"/>
  <c r="G48" i="2" s="1"/>
  <c r="D133" i="2" l="1"/>
  <c r="E133" i="2" s="1"/>
  <c r="B133" i="2"/>
  <c r="I112" i="2"/>
  <c r="J112" i="2" s="1"/>
  <c r="K112" i="2" s="1"/>
  <c r="H70" i="2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C133" i="2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H133" i="2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49" i="2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L111" i="2"/>
  <c r="B112" i="2" s="1"/>
  <c r="D91" i="2"/>
  <c r="I133" i="2"/>
  <c r="J133" i="2" s="1"/>
  <c r="D112" i="2"/>
  <c r="C112" i="2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I49" i="2"/>
  <c r="J49" i="2" s="1"/>
  <c r="L90" i="2"/>
  <c r="H91" i="2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C91" i="2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B70" i="2"/>
  <c r="D70" i="2"/>
  <c r="E70" i="2" s="1"/>
  <c r="I91" i="2"/>
  <c r="J91" i="2" s="1"/>
  <c r="I70" i="2"/>
  <c r="J70" i="2" s="1"/>
  <c r="D49" i="2"/>
  <c r="E49" i="2" s="1"/>
  <c r="C70" i="2"/>
  <c r="B49" i="2"/>
  <c r="C49" i="2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H13" i="2"/>
  <c r="H12" i="2"/>
  <c r="H10" i="2"/>
  <c r="I130" i="2"/>
  <c r="C130" i="2"/>
  <c r="I109" i="2"/>
  <c r="C109" i="2"/>
  <c r="I88" i="2"/>
  <c r="C88" i="2"/>
  <c r="I67" i="2"/>
  <c r="C67" i="2"/>
  <c r="I46" i="2"/>
  <c r="C46" i="2"/>
  <c r="I27" i="2"/>
  <c r="J27" i="2"/>
  <c r="E27" i="2"/>
  <c r="D27" i="2"/>
  <c r="I25" i="2"/>
  <c r="F27" i="2"/>
  <c r="K27" i="2"/>
  <c r="H27" i="2"/>
  <c r="L27" i="2" s="1"/>
  <c r="C27" i="2"/>
  <c r="C25" i="2"/>
  <c r="D134" i="2" l="1"/>
  <c r="G133" i="2"/>
  <c r="E91" i="2"/>
  <c r="L70" i="2"/>
  <c r="L133" i="2"/>
  <c r="E112" i="2"/>
  <c r="F133" i="2"/>
  <c r="I113" i="2"/>
  <c r="K133" i="2"/>
  <c r="I134" i="2"/>
  <c r="G112" i="2"/>
  <c r="L112" i="2"/>
  <c r="B91" i="2"/>
  <c r="L91" i="2" s="1"/>
  <c r="I92" i="2"/>
  <c r="K91" i="2"/>
  <c r="D50" i="2"/>
  <c r="F49" i="2"/>
  <c r="I71" i="2"/>
  <c r="K70" i="2"/>
  <c r="C71" i="2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G70" i="2"/>
  <c r="F70" i="2"/>
  <c r="D71" i="2"/>
  <c r="I50" i="2"/>
  <c r="K49" i="2"/>
  <c r="L49" i="2"/>
  <c r="G49" i="2"/>
  <c r="I28" i="2"/>
  <c r="D28" i="2"/>
  <c r="H28" i="2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F112" i="2" l="1"/>
  <c r="J113" i="2" s="1"/>
  <c r="K113" i="2" s="1"/>
  <c r="D92" i="2"/>
  <c r="E92" i="2" s="1"/>
  <c r="D93" i="2" s="1"/>
  <c r="B134" i="2"/>
  <c r="L134" i="2" s="1"/>
  <c r="B71" i="2"/>
  <c r="G71" i="2" s="1"/>
  <c r="J134" i="2"/>
  <c r="I135" i="2" s="1"/>
  <c r="D113" i="2"/>
  <c r="E113" i="2" s="1"/>
  <c r="E71" i="2"/>
  <c r="E50" i="2"/>
  <c r="F91" i="2"/>
  <c r="B113" i="2"/>
  <c r="L113" i="2" s="1"/>
  <c r="E134" i="2"/>
  <c r="G91" i="2"/>
  <c r="B92" i="2" s="1"/>
  <c r="G92" i="2" s="1"/>
  <c r="J71" i="2"/>
  <c r="J50" i="2"/>
  <c r="K50" i="2" s="1"/>
  <c r="B50" i="2"/>
  <c r="E28" i="2"/>
  <c r="C28" i="2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G27" i="2"/>
  <c r="F134" i="2" l="1"/>
  <c r="F113" i="2"/>
  <c r="F71" i="2"/>
  <c r="F50" i="2"/>
  <c r="G134" i="2"/>
  <c r="B135" i="2" s="1"/>
  <c r="K134" i="2"/>
  <c r="L71" i="2"/>
  <c r="B72" i="2" s="1"/>
  <c r="I114" i="2"/>
  <c r="D114" i="2"/>
  <c r="E114" i="2" s="1"/>
  <c r="D135" i="2"/>
  <c r="D72" i="2"/>
  <c r="D51" i="2"/>
  <c r="I51" i="2"/>
  <c r="F92" i="2"/>
  <c r="G113" i="2"/>
  <c r="J92" i="2"/>
  <c r="I93" i="2" s="1"/>
  <c r="L92" i="2"/>
  <c r="B93" i="2" s="1"/>
  <c r="I72" i="2"/>
  <c r="K71" i="2"/>
  <c r="G50" i="2"/>
  <c r="L50" i="2"/>
  <c r="J28" i="2"/>
  <c r="I29" i="2" s="1"/>
  <c r="B28" i="2"/>
  <c r="L28" i="2" s="1"/>
  <c r="D29" i="2"/>
  <c r="F28" i="2"/>
  <c r="J72" i="2" l="1"/>
  <c r="I73" i="2" s="1"/>
  <c r="F114" i="2"/>
  <c r="E135" i="2"/>
  <c r="J135" i="2"/>
  <c r="I136" i="2" s="1"/>
  <c r="G135" i="2"/>
  <c r="L135" i="2"/>
  <c r="E72" i="2"/>
  <c r="E51" i="2"/>
  <c r="F51" i="2" s="1"/>
  <c r="J114" i="2"/>
  <c r="K114" i="2" s="1"/>
  <c r="J51" i="2"/>
  <c r="I52" i="2" s="1"/>
  <c r="D115" i="2"/>
  <c r="B114" i="2"/>
  <c r="G114" i="2" s="1"/>
  <c r="J93" i="2"/>
  <c r="K92" i="2"/>
  <c r="E93" i="2" s="1"/>
  <c r="L93" i="2"/>
  <c r="G93" i="2"/>
  <c r="L72" i="2"/>
  <c r="G72" i="2"/>
  <c r="B51" i="2"/>
  <c r="G28" i="2"/>
  <c r="B29" i="2" s="1"/>
  <c r="L29" i="2" s="1"/>
  <c r="K28" i="2"/>
  <c r="E29" i="2" s="1"/>
  <c r="K72" i="2" l="1"/>
  <c r="F135" i="2"/>
  <c r="D73" i="2"/>
  <c r="E73" i="2" s="1"/>
  <c r="D74" i="2" s="1"/>
  <c r="D136" i="2"/>
  <c r="F72" i="2"/>
  <c r="J73" i="2" s="1"/>
  <c r="I74" i="2" s="1"/>
  <c r="J136" i="2"/>
  <c r="I137" i="2" s="1"/>
  <c r="B136" i="2"/>
  <c r="G136" i="2" s="1"/>
  <c r="K135" i="2"/>
  <c r="D52" i="2"/>
  <c r="I115" i="2"/>
  <c r="J115" i="2" s="1"/>
  <c r="K115" i="2" s="1"/>
  <c r="K51" i="2"/>
  <c r="B94" i="2"/>
  <c r="G94" i="2" s="1"/>
  <c r="L114" i="2"/>
  <c r="E115" i="2" s="1"/>
  <c r="K93" i="2"/>
  <c r="I94" i="2"/>
  <c r="F93" i="2"/>
  <c r="D94" i="2"/>
  <c r="B73" i="2"/>
  <c r="L51" i="2"/>
  <c r="G51" i="2"/>
  <c r="J52" i="2" s="1"/>
  <c r="F29" i="2"/>
  <c r="D30" i="2"/>
  <c r="G29" i="2"/>
  <c r="B30" i="2" s="1"/>
  <c r="L30" i="2" s="1"/>
  <c r="J29" i="2"/>
  <c r="F115" i="2" l="1"/>
  <c r="E136" i="2"/>
  <c r="K136" i="2"/>
  <c r="L136" i="2"/>
  <c r="B137" i="2" s="1"/>
  <c r="G137" i="2" s="1"/>
  <c r="E52" i="2"/>
  <c r="F52" i="2" s="1"/>
  <c r="J94" i="2"/>
  <c r="K94" i="2" s="1"/>
  <c r="I116" i="2"/>
  <c r="F73" i="2"/>
  <c r="E94" i="2"/>
  <c r="F94" i="2" s="1"/>
  <c r="D116" i="2"/>
  <c r="B115" i="2"/>
  <c r="G115" i="2" s="1"/>
  <c r="K73" i="2"/>
  <c r="L94" i="2"/>
  <c r="B95" i="2" s="1"/>
  <c r="B52" i="2"/>
  <c r="G52" i="2" s="1"/>
  <c r="L73" i="2"/>
  <c r="G73" i="2"/>
  <c r="K52" i="2"/>
  <c r="I53" i="2"/>
  <c r="K29" i="2"/>
  <c r="E30" i="2" s="1"/>
  <c r="I30" i="2"/>
  <c r="J30" i="2" s="1"/>
  <c r="G30" i="2"/>
  <c r="B31" i="2" s="1"/>
  <c r="L31" i="2" s="1"/>
  <c r="D137" i="2" l="1"/>
  <c r="E137" i="2" s="1"/>
  <c r="F136" i="2"/>
  <c r="J137" i="2" s="1"/>
  <c r="I138" i="2" s="1"/>
  <c r="L137" i="2"/>
  <c r="B138" i="2" s="1"/>
  <c r="L138" i="2" s="1"/>
  <c r="D53" i="2"/>
  <c r="I95" i="2"/>
  <c r="J95" i="2" s="1"/>
  <c r="I96" i="2" s="1"/>
  <c r="J116" i="2"/>
  <c r="I117" i="2" s="1"/>
  <c r="J74" i="2"/>
  <c r="I75" i="2" s="1"/>
  <c r="D95" i="2"/>
  <c r="E95" i="2" s="1"/>
  <c r="F95" i="2" s="1"/>
  <c r="E74" i="2"/>
  <c r="D75" i="2" s="1"/>
  <c r="L115" i="2"/>
  <c r="E116" i="2" s="1"/>
  <c r="G95" i="2"/>
  <c r="L95" i="2"/>
  <c r="L52" i="2"/>
  <c r="B74" i="2"/>
  <c r="J53" i="2"/>
  <c r="I54" i="2" s="1"/>
  <c r="F30" i="2"/>
  <c r="D31" i="2"/>
  <c r="I31" i="2"/>
  <c r="K30" i="2"/>
  <c r="G31" i="2"/>
  <c r="B32" i="2" s="1"/>
  <c r="L32" i="2" s="1"/>
  <c r="D117" i="2" l="1"/>
  <c r="F137" i="2"/>
  <c r="J138" i="2" s="1"/>
  <c r="I139" i="2" s="1"/>
  <c r="K137" i="2"/>
  <c r="G138" i="2"/>
  <c r="B139" i="2" s="1"/>
  <c r="G139" i="2" s="1"/>
  <c r="D138" i="2"/>
  <c r="E53" i="2"/>
  <c r="D54" i="2" s="1"/>
  <c r="K116" i="2"/>
  <c r="K74" i="2"/>
  <c r="B116" i="2"/>
  <c r="L116" i="2" s="1"/>
  <c r="B96" i="2"/>
  <c r="L96" i="2" s="1"/>
  <c r="F74" i="2"/>
  <c r="F116" i="2"/>
  <c r="J96" i="2"/>
  <c r="I97" i="2" s="1"/>
  <c r="K95" i="2"/>
  <c r="E31" i="2"/>
  <c r="F31" i="2" s="1"/>
  <c r="B53" i="2"/>
  <c r="G53" i="2" s="1"/>
  <c r="D96" i="2"/>
  <c r="K53" i="2"/>
  <c r="G74" i="2"/>
  <c r="L74" i="2"/>
  <c r="G32" i="2"/>
  <c r="B33" i="2" s="1"/>
  <c r="L33" i="2" s="1"/>
  <c r="J31" i="2"/>
  <c r="K31" i="2" s="1"/>
  <c r="E138" i="2" l="1"/>
  <c r="D139" i="2" s="1"/>
  <c r="K138" i="2"/>
  <c r="E117" i="2"/>
  <c r="L139" i="2"/>
  <c r="B140" i="2" s="1"/>
  <c r="G140" i="2" s="1"/>
  <c r="F53" i="2"/>
  <c r="J54" i="2" s="1"/>
  <c r="I55" i="2" s="1"/>
  <c r="E75" i="2"/>
  <c r="F75" i="2" s="1"/>
  <c r="J75" i="2"/>
  <c r="I76" i="2" s="1"/>
  <c r="G116" i="2"/>
  <c r="J117" i="2" s="1"/>
  <c r="I118" i="2" s="1"/>
  <c r="G96" i="2"/>
  <c r="B97" i="2" s="1"/>
  <c r="L97" i="2" s="1"/>
  <c r="K96" i="2"/>
  <c r="E96" i="2"/>
  <c r="F96" i="2" s="1"/>
  <c r="D32" i="2"/>
  <c r="E32" i="2" s="1"/>
  <c r="D33" i="2" s="1"/>
  <c r="L53" i="2"/>
  <c r="B54" i="2" s="1"/>
  <c r="B75" i="2"/>
  <c r="L75" i="2" s="1"/>
  <c r="G33" i="2"/>
  <c r="B34" i="2" s="1"/>
  <c r="L34" i="2" s="1"/>
  <c r="I32" i="2"/>
  <c r="J32" i="2" s="1"/>
  <c r="D118" i="2" l="1"/>
  <c r="F138" i="2"/>
  <c r="J139" i="2" s="1"/>
  <c r="I140" i="2" s="1"/>
  <c r="E139" i="2"/>
  <c r="D140" i="2" s="1"/>
  <c r="F117" i="2"/>
  <c r="L140" i="2"/>
  <c r="B141" i="2" s="1"/>
  <c r="L141" i="2" s="1"/>
  <c r="D76" i="2"/>
  <c r="B117" i="2"/>
  <c r="L117" i="2" s="1"/>
  <c r="J97" i="2"/>
  <c r="K97" i="2" s="1"/>
  <c r="K117" i="2"/>
  <c r="K75" i="2"/>
  <c r="G97" i="2"/>
  <c r="B98" i="2" s="1"/>
  <c r="D97" i="2"/>
  <c r="E97" i="2" s="1"/>
  <c r="F97" i="2" s="1"/>
  <c r="E54" i="2"/>
  <c r="F54" i="2" s="1"/>
  <c r="K54" i="2"/>
  <c r="F32" i="2"/>
  <c r="G75" i="2"/>
  <c r="B76" i="2" s="1"/>
  <c r="L54" i="2"/>
  <c r="G54" i="2"/>
  <c r="G34" i="2"/>
  <c r="B35" i="2" s="1"/>
  <c r="L35" i="2" s="1"/>
  <c r="I33" i="2"/>
  <c r="K32" i="2"/>
  <c r="K139" i="2" l="1"/>
  <c r="E140" i="2" s="1"/>
  <c r="F139" i="2"/>
  <c r="J140" i="2" s="1"/>
  <c r="I141" i="2" s="1"/>
  <c r="G117" i="2"/>
  <c r="J118" i="2" s="1"/>
  <c r="I119" i="2" s="1"/>
  <c r="G141" i="2"/>
  <c r="B142" i="2" s="1"/>
  <c r="G142" i="2" s="1"/>
  <c r="E76" i="2"/>
  <c r="D77" i="2" s="1"/>
  <c r="I98" i="2"/>
  <c r="J98" i="2" s="1"/>
  <c r="I99" i="2" s="1"/>
  <c r="E118" i="2"/>
  <c r="F118" i="2" s="1"/>
  <c r="D55" i="2"/>
  <c r="E55" i="2" s="1"/>
  <c r="F55" i="2" s="1"/>
  <c r="J55" i="2"/>
  <c r="I56" i="2" s="1"/>
  <c r="D98" i="2"/>
  <c r="E98" i="2" s="1"/>
  <c r="D99" i="2" s="1"/>
  <c r="J33" i="2"/>
  <c r="I34" i="2" s="1"/>
  <c r="J76" i="2"/>
  <c r="I77" i="2" s="1"/>
  <c r="E33" i="2"/>
  <c r="F33" i="2" s="1"/>
  <c r="B55" i="2"/>
  <c r="L98" i="2"/>
  <c r="G98" i="2"/>
  <c r="L76" i="2"/>
  <c r="G76" i="2"/>
  <c r="G35" i="2"/>
  <c r="B36" i="2" s="1"/>
  <c r="L36" i="2" s="1"/>
  <c r="F140" i="2" l="1"/>
  <c r="J141" i="2" s="1"/>
  <c r="I142" i="2" s="1"/>
  <c r="D141" i="2"/>
  <c r="K140" i="2"/>
  <c r="B118" i="2"/>
  <c r="L118" i="2" s="1"/>
  <c r="K118" i="2"/>
  <c r="L142" i="2"/>
  <c r="B143" i="2" s="1"/>
  <c r="L143" i="2" s="1"/>
  <c r="F76" i="2"/>
  <c r="J77" i="2" s="1"/>
  <c r="I78" i="2" s="1"/>
  <c r="D119" i="2"/>
  <c r="K98" i="2"/>
  <c r="E99" i="2" s="1"/>
  <c r="K55" i="2"/>
  <c r="F98" i="2"/>
  <c r="J99" i="2" s="1"/>
  <c r="I100" i="2" s="1"/>
  <c r="K33" i="2"/>
  <c r="K76" i="2"/>
  <c r="E77" i="2" s="1"/>
  <c r="J34" i="2"/>
  <c r="I35" i="2" s="1"/>
  <c r="D34" i="2"/>
  <c r="D56" i="2"/>
  <c r="B99" i="2"/>
  <c r="G99" i="2" s="1"/>
  <c r="G55" i="2"/>
  <c r="J56" i="2" s="1"/>
  <c r="L55" i="2"/>
  <c r="B77" i="2"/>
  <c r="G36" i="2"/>
  <c r="B37" i="2" s="1"/>
  <c r="L37" i="2" s="1"/>
  <c r="E141" i="2" l="1"/>
  <c r="F141" i="2" s="1"/>
  <c r="J142" i="2" s="1"/>
  <c r="I143" i="2" s="1"/>
  <c r="K141" i="2"/>
  <c r="E119" i="2"/>
  <c r="D120" i="2" s="1"/>
  <c r="G118" i="2"/>
  <c r="B119" i="2" s="1"/>
  <c r="G119" i="2" s="1"/>
  <c r="G143" i="2"/>
  <c r="B144" i="2" s="1"/>
  <c r="F77" i="2"/>
  <c r="E34" i="2"/>
  <c r="D35" i="2" s="1"/>
  <c r="F99" i="2"/>
  <c r="J100" i="2" s="1"/>
  <c r="K99" i="2"/>
  <c r="D78" i="2"/>
  <c r="D100" i="2"/>
  <c r="K77" i="2"/>
  <c r="K34" i="2"/>
  <c r="E56" i="2"/>
  <c r="D57" i="2" s="1"/>
  <c r="L99" i="2"/>
  <c r="B100" i="2" s="1"/>
  <c r="B56" i="2"/>
  <c r="G56" i="2" s="1"/>
  <c r="I57" i="2"/>
  <c r="K56" i="2"/>
  <c r="G77" i="2"/>
  <c r="L77" i="2"/>
  <c r="G37" i="2"/>
  <c r="B38" i="2" s="1"/>
  <c r="L38" i="2" s="1"/>
  <c r="D142" i="2" l="1"/>
  <c r="E142" i="2" s="1"/>
  <c r="D143" i="2" s="1"/>
  <c r="K142" i="2"/>
  <c r="L119" i="2"/>
  <c r="B120" i="2" s="1"/>
  <c r="L120" i="2" s="1"/>
  <c r="J119" i="2"/>
  <c r="I120" i="2" s="1"/>
  <c r="F119" i="2"/>
  <c r="J78" i="2"/>
  <c r="I79" i="2" s="1"/>
  <c r="F34" i="2"/>
  <c r="J35" i="2" s="1"/>
  <c r="I36" i="2" s="1"/>
  <c r="E35" i="2"/>
  <c r="D36" i="2" s="1"/>
  <c r="K100" i="2"/>
  <c r="L144" i="2"/>
  <c r="G144" i="2"/>
  <c r="E78" i="2"/>
  <c r="F78" i="2" s="1"/>
  <c r="F56" i="2"/>
  <c r="J57" i="2" s="1"/>
  <c r="E100" i="2"/>
  <c r="D101" i="2" s="1"/>
  <c r="I101" i="2"/>
  <c r="L56" i="2"/>
  <c r="E57" i="2" s="1"/>
  <c r="G100" i="2"/>
  <c r="L100" i="2"/>
  <c r="B78" i="2"/>
  <c r="G38" i="2"/>
  <c r="B39" i="2" s="1"/>
  <c r="L39" i="2" s="1"/>
  <c r="F142" i="2" l="1"/>
  <c r="J143" i="2" s="1"/>
  <c r="I144" i="2" s="1"/>
  <c r="E143" i="2"/>
  <c r="D144" i="2" s="1"/>
  <c r="K119" i="2"/>
  <c r="E120" i="2" s="1"/>
  <c r="F120" i="2" s="1"/>
  <c r="J120" i="2"/>
  <c r="K78" i="2"/>
  <c r="F35" i="2"/>
  <c r="J36" i="2" s="1"/>
  <c r="I37" i="2" s="1"/>
  <c r="D79" i="2"/>
  <c r="B145" i="2"/>
  <c r="E101" i="2"/>
  <c r="D102" i="2" s="1"/>
  <c r="G120" i="2"/>
  <c r="B121" i="2" s="1"/>
  <c r="B57" i="2"/>
  <c r="L57" i="2" s="1"/>
  <c r="F100" i="2"/>
  <c r="J101" i="2" s="1"/>
  <c r="I102" i="2" s="1"/>
  <c r="K35" i="2"/>
  <c r="E36" i="2" s="1"/>
  <c r="D37" i="2" s="1"/>
  <c r="F57" i="2"/>
  <c r="D58" i="2"/>
  <c r="I58" i="2"/>
  <c r="K57" i="2"/>
  <c r="B101" i="2"/>
  <c r="L78" i="2"/>
  <c r="G78" i="2"/>
  <c r="J79" i="2" s="1"/>
  <c r="G39" i="2"/>
  <c r="B40" i="2" s="1"/>
  <c r="L40" i="2" s="1"/>
  <c r="K143" i="2" l="1"/>
  <c r="E144" i="2" s="1"/>
  <c r="F143" i="2"/>
  <c r="J144" i="2" s="1"/>
  <c r="K120" i="2"/>
  <c r="D121" i="2"/>
  <c r="I121" i="2"/>
  <c r="J121" i="2" s="1"/>
  <c r="I122" i="2" s="1"/>
  <c r="E79" i="2"/>
  <c r="D80" i="2" s="1"/>
  <c r="G145" i="2"/>
  <c r="L145" i="2"/>
  <c r="F101" i="2"/>
  <c r="G57" i="2"/>
  <c r="B58" i="2" s="1"/>
  <c r="K101" i="2"/>
  <c r="F36" i="2"/>
  <c r="J37" i="2" s="1"/>
  <c r="I38" i="2" s="1"/>
  <c r="K36" i="2"/>
  <c r="E37" i="2" s="1"/>
  <c r="D38" i="2" s="1"/>
  <c r="G121" i="2"/>
  <c r="L121" i="2"/>
  <c r="L101" i="2"/>
  <c r="G101" i="2"/>
  <c r="E58" i="2"/>
  <c r="B79" i="2"/>
  <c r="I80" i="2"/>
  <c r="K79" i="2"/>
  <c r="G40" i="2"/>
  <c r="B41" i="2" s="1"/>
  <c r="L41" i="2" s="1"/>
  <c r="K144" i="2" l="1"/>
  <c r="F144" i="2"/>
  <c r="D145" i="2"/>
  <c r="I145" i="2"/>
  <c r="E121" i="2"/>
  <c r="F121" i="2" s="1"/>
  <c r="J122" i="2" s="1"/>
  <c r="I123" i="2" s="1"/>
  <c r="F79" i="2"/>
  <c r="K121" i="2"/>
  <c r="B146" i="2"/>
  <c r="J102" i="2"/>
  <c r="I103" i="2" s="1"/>
  <c r="J58" i="2"/>
  <c r="K58" i="2" s="1"/>
  <c r="K37" i="2"/>
  <c r="E38" i="2" s="1"/>
  <c r="F37" i="2"/>
  <c r="J38" i="2" s="1"/>
  <c r="E102" i="2"/>
  <c r="D103" i="2" s="1"/>
  <c r="B122" i="2"/>
  <c r="F58" i="2"/>
  <c r="D59" i="2"/>
  <c r="L58" i="2"/>
  <c r="G58" i="2"/>
  <c r="B102" i="2"/>
  <c r="L79" i="2"/>
  <c r="E80" i="2" s="1"/>
  <c r="G79" i="2"/>
  <c r="G41" i="2"/>
  <c r="B42" i="2" s="1"/>
  <c r="L42" i="2" s="1"/>
  <c r="J145" i="2" l="1"/>
  <c r="I146" i="2" s="1"/>
  <c r="E145" i="2"/>
  <c r="F145" i="2" s="1"/>
  <c r="D122" i="2"/>
  <c r="E122" i="2" s="1"/>
  <c r="F122" i="2" s="1"/>
  <c r="J80" i="2"/>
  <c r="I81" i="2" s="1"/>
  <c r="K122" i="2"/>
  <c r="I59" i="2"/>
  <c r="J59" i="2" s="1"/>
  <c r="K59" i="2" s="1"/>
  <c r="K102" i="2"/>
  <c r="L146" i="2"/>
  <c r="G146" i="2"/>
  <c r="K38" i="2"/>
  <c r="F38" i="2"/>
  <c r="I39" i="2"/>
  <c r="F102" i="2"/>
  <c r="D39" i="2"/>
  <c r="E59" i="2"/>
  <c r="F59" i="2" s="1"/>
  <c r="G122" i="2"/>
  <c r="L122" i="2"/>
  <c r="B80" i="2"/>
  <c r="G80" i="2" s="1"/>
  <c r="G102" i="2"/>
  <c r="L102" i="2"/>
  <c r="B59" i="2"/>
  <c r="F80" i="2"/>
  <c r="D81" i="2"/>
  <c r="G42" i="2"/>
  <c r="K145" i="2" l="1"/>
  <c r="J146" i="2"/>
  <c r="I147" i="2" s="1"/>
  <c r="D146" i="2"/>
  <c r="K80" i="2"/>
  <c r="J123" i="2"/>
  <c r="I124" i="2" s="1"/>
  <c r="D123" i="2"/>
  <c r="E123" i="2" s="1"/>
  <c r="E103" i="2"/>
  <c r="D104" i="2" s="1"/>
  <c r="J39" i="2"/>
  <c r="I40" i="2" s="1"/>
  <c r="E39" i="2"/>
  <c r="F39" i="2" s="1"/>
  <c r="B147" i="2"/>
  <c r="J103" i="2"/>
  <c r="I104" i="2" s="1"/>
  <c r="D60" i="2"/>
  <c r="I60" i="2"/>
  <c r="B123" i="2"/>
  <c r="L123" i="2" s="1"/>
  <c r="J81" i="2"/>
  <c r="I82" i="2" s="1"/>
  <c r="G59" i="2"/>
  <c r="L59" i="2"/>
  <c r="L80" i="2"/>
  <c r="B81" i="2" s="1"/>
  <c r="B103" i="2"/>
  <c r="B43" i="2"/>
  <c r="E146" i="2" l="1"/>
  <c r="D147" i="2" s="1"/>
  <c r="K146" i="2"/>
  <c r="K123" i="2"/>
  <c r="F103" i="2"/>
  <c r="F123" i="2"/>
  <c r="D124" i="2"/>
  <c r="K39" i="2"/>
  <c r="J40" i="2"/>
  <c r="I41" i="2" s="1"/>
  <c r="D40" i="2"/>
  <c r="G147" i="2"/>
  <c r="L147" i="2"/>
  <c r="E60" i="2"/>
  <c r="D61" i="2" s="1"/>
  <c r="K103" i="2"/>
  <c r="E81" i="2"/>
  <c r="D82" i="2" s="1"/>
  <c r="G123" i="2"/>
  <c r="B124" i="2" s="1"/>
  <c r="K81" i="2"/>
  <c r="L81" i="2"/>
  <c r="G81" i="2"/>
  <c r="J60" i="2"/>
  <c r="B60" i="2"/>
  <c r="G103" i="2"/>
  <c r="L103" i="2"/>
  <c r="G43" i="2"/>
  <c r="L43" i="2"/>
  <c r="F146" i="2" l="1"/>
  <c r="J147" i="2" s="1"/>
  <c r="K147" i="2" s="1"/>
  <c r="E147" i="2"/>
  <c r="J104" i="2"/>
  <c r="I105" i="2" s="1"/>
  <c r="E124" i="2"/>
  <c r="D125" i="2" s="1"/>
  <c r="E40" i="2"/>
  <c r="F40" i="2" s="1"/>
  <c r="J41" i="2" s="1"/>
  <c r="I42" i="2" s="1"/>
  <c r="K40" i="2"/>
  <c r="B148" i="2"/>
  <c r="L148" i="2" s="1"/>
  <c r="B82" i="2"/>
  <c r="G82" i="2" s="1"/>
  <c r="F60" i="2"/>
  <c r="E104" i="2"/>
  <c r="D105" i="2" s="1"/>
  <c r="J124" i="2"/>
  <c r="I125" i="2" s="1"/>
  <c r="L124" i="2"/>
  <c r="G124" i="2"/>
  <c r="F81" i="2"/>
  <c r="J82" i="2" s="1"/>
  <c r="E82" i="2"/>
  <c r="D83" i="2" s="1"/>
  <c r="B104" i="2"/>
  <c r="L60" i="2"/>
  <c r="G60" i="2"/>
  <c r="K60" i="2"/>
  <c r="I61" i="2"/>
  <c r="D148" i="2" l="1"/>
  <c r="E148" i="2" s="1"/>
  <c r="O147" i="2"/>
  <c r="F147" i="2"/>
  <c r="I148" i="2"/>
  <c r="K104" i="2"/>
  <c r="F124" i="2"/>
  <c r="J125" i="2" s="1"/>
  <c r="I126" i="2" s="1"/>
  <c r="D41" i="2"/>
  <c r="E41" i="2" s="1"/>
  <c r="F41" i="2" s="1"/>
  <c r="J42" i="2" s="1"/>
  <c r="I43" i="2" s="1"/>
  <c r="L82" i="2"/>
  <c r="B83" i="2" s="1"/>
  <c r="G148" i="2"/>
  <c r="K41" i="2"/>
  <c r="B125" i="2"/>
  <c r="L125" i="2" s="1"/>
  <c r="F104" i="2"/>
  <c r="K124" i="2"/>
  <c r="E125" i="2" s="1"/>
  <c r="F82" i="2"/>
  <c r="I83" i="2"/>
  <c r="K82" i="2"/>
  <c r="B61" i="2"/>
  <c r="L61" i="2" s="1"/>
  <c r="E61" i="2"/>
  <c r="J61" i="2"/>
  <c r="L104" i="2"/>
  <c r="G104" i="2"/>
  <c r="F148" i="2" l="1"/>
  <c r="J148" i="2"/>
  <c r="K148" i="2" s="1"/>
  <c r="E105" i="2"/>
  <c r="D42" i="2"/>
  <c r="E42" i="2" s="1"/>
  <c r="O42" i="2" s="1"/>
  <c r="E83" i="2"/>
  <c r="D84" i="2" s="1"/>
  <c r="G125" i="2"/>
  <c r="B126" i="2" s="1"/>
  <c r="G126" i="2" s="1"/>
  <c r="D126" i="2"/>
  <c r="F125" i="2"/>
  <c r="J83" i="2"/>
  <c r="I84" i="2" s="1"/>
  <c r="J105" i="2"/>
  <c r="I106" i="2" s="1"/>
  <c r="K125" i="2"/>
  <c r="B105" i="2"/>
  <c r="L105" i="2" s="1"/>
  <c r="G61" i="2"/>
  <c r="B62" i="2" s="1"/>
  <c r="L83" i="2"/>
  <c r="G83" i="2"/>
  <c r="I62" i="2"/>
  <c r="K61" i="2"/>
  <c r="D62" i="2"/>
  <c r="F61" i="2"/>
  <c r="K42" i="2"/>
  <c r="F105" i="2" l="1"/>
  <c r="O105" i="2"/>
  <c r="O148" i="2"/>
  <c r="Q148" i="2" s="1"/>
  <c r="D106" i="2"/>
  <c r="D43" i="2"/>
  <c r="E43" i="2" s="1"/>
  <c r="F42" i="2"/>
  <c r="J43" i="2" s="1"/>
  <c r="K43" i="2" s="1"/>
  <c r="E126" i="2"/>
  <c r="L126" i="2"/>
  <c r="B127" i="2" s="1"/>
  <c r="G127" i="2" s="1"/>
  <c r="F83" i="2"/>
  <c r="J84" i="2" s="1"/>
  <c r="I85" i="2" s="1"/>
  <c r="J126" i="2"/>
  <c r="I127" i="2" s="1"/>
  <c r="K105" i="2"/>
  <c r="K83" i="2"/>
  <c r="E84" i="2" s="1"/>
  <c r="G105" i="2"/>
  <c r="E62" i="2"/>
  <c r="F62" i="2" s="1"/>
  <c r="B84" i="2"/>
  <c r="L62" i="2"/>
  <c r="G62" i="2"/>
  <c r="J62" i="2"/>
  <c r="I63" i="2" s="1"/>
  <c r="E21" i="2" l="1"/>
  <c r="J106" i="2"/>
  <c r="K106" i="2" s="1"/>
  <c r="F126" i="2"/>
  <c r="J127" i="2" s="1"/>
  <c r="O126" i="2"/>
  <c r="D85" i="2"/>
  <c r="O84" i="2"/>
  <c r="E106" i="2"/>
  <c r="F106" i="2" s="1"/>
  <c r="O43" i="2"/>
  <c r="D127" i="2"/>
  <c r="K126" i="2"/>
  <c r="L127" i="2"/>
  <c r="B106" i="2"/>
  <c r="L106" i="2" s="1"/>
  <c r="K84" i="2"/>
  <c r="F84" i="2"/>
  <c r="D63" i="2"/>
  <c r="K62" i="2"/>
  <c r="B63" i="2"/>
  <c r="J63" i="2"/>
  <c r="I64" i="2" s="1"/>
  <c r="L84" i="2"/>
  <c r="G84" i="2"/>
  <c r="F43" i="2"/>
  <c r="Q43" i="2" l="1"/>
  <c r="O106" i="2"/>
  <c r="E127" i="2"/>
  <c r="F127" i="2" s="1"/>
  <c r="K127" i="2"/>
  <c r="G106" i="2"/>
  <c r="E85" i="2"/>
  <c r="F85" i="2" s="1"/>
  <c r="J85" i="2"/>
  <c r="K85" i="2" s="1"/>
  <c r="E63" i="2"/>
  <c r="K63" i="2"/>
  <c r="B85" i="2"/>
  <c r="G85" i="2" s="1"/>
  <c r="G63" i="2"/>
  <c r="L63" i="2"/>
  <c r="C19" i="2" l="1"/>
  <c r="Q106" i="2"/>
  <c r="F63" i="2"/>
  <c r="J64" i="2" s="1"/>
  <c r="K64" i="2" s="1"/>
  <c r="O63" i="2"/>
  <c r="O127" i="2"/>
  <c r="D64" i="2"/>
  <c r="E64" i="2" s="1"/>
  <c r="O85" i="2"/>
  <c r="Q85" i="2" s="1"/>
  <c r="L85" i="2"/>
  <c r="B64" i="2"/>
  <c r="L64" i="2" s="1"/>
  <c r="C21" i="2" l="1"/>
  <c r="D20" i="2"/>
  <c r="Q127" i="2"/>
  <c r="F64" i="2"/>
  <c r="G64" i="2"/>
  <c r="O64" i="2"/>
  <c r="D21" i="2" l="1"/>
  <c r="Q64" i="2"/>
  <c r="C20" i="2" l="1"/>
  <c r="I19" i="2" s="1"/>
</calcChain>
</file>

<file path=xl/sharedStrings.xml><?xml version="1.0" encoding="utf-8"?>
<sst xmlns="http://schemas.openxmlformats.org/spreadsheetml/2006/main" count="35" uniqueCount="26">
  <si>
    <t>Mage</t>
  </si>
  <si>
    <t>Score</t>
  </si>
  <si>
    <t xml:space="preserve">Cette feuille de calcul est un exemple créé par Paul Tozour pour la série « Decision Modeling and Optimization for Game Design » sur Gamasutra.com et http://intelligenceengine.blogspot.com/. </t>
  </si>
  <si>
    <t xml:space="preserve">Pour plus d'informations en anglais, contactez paul.tozour@gmail.com ou regardez paultozour.prosite.com. </t>
  </si>
  <si>
    <t>Variables de décision</t>
  </si>
  <si>
    <t>Guerrier</t>
  </si>
  <si>
    <t>Barbare</t>
  </si>
  <si>
    <t>Contraintes</t>
  </si>
  <si>
    <t>Points de vie</t>
  </si>
  <si>
    <t>Dommages</t>
  </si>
  <si>
    <t>Portée</t>
  </si>
  <si>
    <t>Le guerrier a les dommages maximaux.</t>
  </si>
  <si>
    <t>Le mage a la portée maximale.</t>
  </si>
  <si>
    <t>Guérison</t>
  </si>
  <si>
    <t>Le soigneur a la meilleure guérison</t>
  </si>
  <si>
    <t>Le barbare a les points de vie maximaux.</t>
  </si>
  <si>
    <t>Différence minimale</t>
  </si>
  <si>
    <t>Table des victoires</t>
  </si>
  <si>
    <t>Guérisseur</t>
  </si>
  <si>
    <t>Numéro de classe et nom</t>
  </si>
  <si>
    <t>Attaque ?</t>
  </si>
  <si>
    <t>Portée maximale</t>
  </si>
  <si>
    <t>Durée</t>
  </si>
  <si>
    <t>Points de vie totaux</t>
  </si>
  <si>
    <t>Elle a été traduite par Thibaut Cuvelier et est disponible sur http://tcuvelier.developpez.com/tutoriels/jeux/modelisation-et-optimisation-decisions-dans-conception-jeux/04-equilibrage-classes-combat-joueur-contre-joueur/.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</si>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</sst>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8" xfId="0" applyBorder="1"/>
    <xf numFmtId="0" fontId="0" fillId="2" borderId="1" xfId="0" applyFill="1" applyBorder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1" xfId="0" applyFill="1" applyBorder="1"/>
    <xf numFmtId="0" fontId="0" fillId="5" borderId="0" xfId="0" applyFill="1"/>
    <xf numFmtId="0" fontId="0" fillId="0" borderId="0" xfId="0" applyAlignment="1">
      <alignment horizontal="left" indent="1"/>
    </xf>
    <xf numFmtId="0" fontId="2" fillId="0" borderId="0" xfId="0" applyFont="1"/>
    <xf numFmtId="0" fontId="1" fillId="0" borderId="0" xfId="0" applyFont="1" applyAlignment="1">
      <alignment horizontal="left" indent="1"/>
    </xf>
    <xf numFmtId="0" fontId="0" fillId="2" borderId="0" xfId="0" applyFill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 indent="1"/>
    </xf>
    <xf numFmtId="0" fontId="0" fillId="0" borderId="8" xfId="0" applyBorder="1" applyAlignment="1">
      <alignment horizontal="right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8"/>
  <sheetViews>
    <sheetView showGridLines="0" tabSelected="1" topLeftCell="A25" zoomScaleNormal="100" workbookViewId="0">
      <selection activeCell="B48" sqref="B48"/>
    </sheetView>
  </sheetViews>
  <sheetFormatPr defaultRowHeight="15" x14ac:dyDescent="0.25"/>
  <cols>
    <col min="2" max="2" width="10.7109375" customWidth="1"/>
    <col min="3" max="3" width="12.42578125" bestFit="1" customWidth="1"/>
    <col min="4" max="4" width="10.85546875" bestFit="1" customWidth="1"/>
    <col min="5" max="5" width="12.140625" customWidth="1"/>
    <col min="6" max="6" width="10.85546875" customWidth="1"/>
    <col min="7" max="7" width="9.42578125" customWidth="1"/>
    <col min="8" max="8" width="9.85546875" customWidth="1"/>
    <col min="10" max="10" width="12.42578125" customWidth="1"/>
    <col min="11" max="11" width="10.85546875" customWidth="1"/>
    <col min="12" max="12" width="9.7109375" customWidth="1"/>
    <col min="13" max="13" width="2.7109375" customWidth="1"/>
    <col min="14" max="14" width="18.42578125" customWidth="1"/>
    <col min="16" max="16" width="8.85546875" style="33"/>
  </cols>
  <sheetData>
    <row r="2" spans="2:16" x14ac:dyDescent="0.25">
      <c r="B2" s="18" t="s">
        <v>2</v>
      </c>
    </row>
    <row r="3" spans="2:16" x14ac:dyDescent="0.25">
      <c r="B3" s="18" t="s">
        <v>24</v>
      </c>
    </row>
    <row r="4" spans="2:16" x14ac:dyDescent="0.25">
      <c r="B4" s="18" t="s">
        <v>3</v>
      </c>
    </row>
    <row r="5" spans="2:16" s="1" customFormat="1" x14ac:dyDescent="0.25">
      <c r="P5" s="34"/>
    </row>
    <row r="7" spans="2:16" x14ac:dyDescent="0.25">
      <c r="B7" s="3" t="s">
        <v>4</v>
      </c>
    </row>
    <row r="9" spans="2:16" x14ac:dyDescent="0.25">
      <c r="C9" t="s">
        <v>8</v>
      </c>
      <c r="D9" t="s">
        <v>9</v>
      </c>
      <c r="E9" t="s">
        <v>13</v>
      </c>
      <c r="F9" t="s">
        <v>10</v>
      </c>
      <c r="H9" s="3" t="s">
        <v>7</v>
      </c>
      <c r="N9" s="35" t="s">
        <v>16</v>
      </c>
    </row>
    <row r="10" spans="2:16" x14ac:dyDescent="0.25">
      <c r="B10" t="s">
        <v>5</v>
      </c>
      <c r="C10" s="6">
        <v>50</v>
      </c>
      <c r="D10" s="7">
        <v>10</v>
      </c>
      <c r="E10" s="7">
        <v>0</v>
      </c>
      <c r="F10" s="8">
        <v>40</v>
      </c>
      <c r="H10" s="2">
        <f>IF(D10-N10&gt;MAX(D11:D13),1,0)</f>
        <v>0</v>
      </c>
      <c r="I10" s="17" t="s">
        <v>11</v>
      </c>
      <c r="N10" s="16">
        <v>4</v>
      </c>
    </row>
    <row r="11" spans="2:16" x14ac:dyDescent="0.25">
      <c r="B11" t="s">
        <v>0</v>
      </c>
      <c r="C11" s="9">
        <v>50</v>
      </c>
      <c r="D11" s="10">
        <v>10</v>
      </c>
      <c r="E11" s="10">
        <v>0</v>
      </c>
      <c r="F11" s="11">
        <v>40</v>
      </c>
      <c r="H11" s="2">
        <f>IF(F11-N11&gt;MAX(F10,F12,F13),1,0)</f>
        <v>0</v>
      </c>
      <c r="I11" s="17" t="s">
        <v>12</v>
      </c>
      <c r="N11" s="16">
        <v>10</v>
      </c>
    </row>
    <row r="12" spans="2:16" x14ac:dyDescent="0.25">
      <c r="B12" t="s">
        <v>18</v>
      </c>
      <c r="C12" s="9">
        <v>50</v>
      </c>
      <c r="D12" s="10">
        <v>10</v>
      </c>
      <c r="E12" s="10">
        <v>0</v>
      </c>
      <c r="F12" s="11">
        <v>40</v>
      </c>
      <c r="H12" s="2">
        <f>IF(AND(E12-N12&gt;E10,E12-N12&gt;E11,E12-N12&gt;E13),1,0)</f>
        <v>0</v>
      </c>
      <c r="I12" s="17" t="s">
        <v>14</v>
      </c>
      <c r="N12" s="16">
        <v>4</v>
      </c>
    </row>
    <row r="13" spans="2:16" x14ac:dyDescent="0.25">
      <c r="B13" t="s">
        <v>6</v>
      </c>
      <c r="C13" s="12">
        <v>50</v>
      </c>
      <c r="D13" s="13">
        <v>10</v>
      </c>
      <c r="E13" s="13">
        <v>0</v>
      </c>
      <c r="F13" s="14">
        <v>40</v>
      </c>
      <c r="H13" s="2">
        <f>IF(C13-N13&gt;MAX(C10:C12),1,0)</f>
        <v>0</v>
      </c>
      <c r="I13" s="17" t="s">
        <v>15</v>
      </c>
      <c r="N13" s="16">
        <v>5</v>
      </c>
    </row>
    <row r="16" spans="2:16" x14ac:dyDescent="0.25">
      <c r="B16" s="3" t="s">
        <v>17</v>
      </c>
    </row>
    <row r="17" spans="2:12" x14ac:dyDescent="0.25">
      <c r="C17" t="str">
        <f>$C$9</f>
        <v>Points de vie</v>
      </c>
      <c r="D17" t="str">
        <f>$D$9</f>
        <v>Dommages</v>
      </c>
      <c r="E17" t="str">
        <f>$E$9</f>
        <v>Guérison</v>
      </c>
      <c r="F17" t="str">
        <f>$F$9</f>
        <v>Portée</v>
      </c>
    </row>
    <row r="18" spans="2:12" x14ac:dyDescent="0.25">
      <c r="B18" t="str">
        <f>$B$10</f>
        <v>Guerrier</v>
      </c>
      <c r="C18">
        <v>0</v>
      </c>
      <c r="D18">
        <v>0</v>
      </c>
      <c r="E18">
        <v>0</v>
      </c>
      <c r="F18">
        <v>0</v>
      </c>
    </row>
    <row r="19" spans="2:12" x14ac:dyDescent="0.25">
      <c r="B19" t="str">
        <f>$B$11</f>
        <v>Mage</v>
      </c>
      <c r="C19" s="2">
        <f ca="1">$Q$43</f>
        <v>11</v>
      </c>
      <c r="D19">
        <v>0</v>
      </c>
      <c r="E19">
        <v>0</v>
      </c>
      <c r="F19">
        <v>0</v>
      </c>
      <c r="H19" s="19" t="s">
        <v>1</v>
      </c>
      <c r="I19" s="15">
        <f ca="1">SUM(C19:E21)*MIN(C19,C20,C21,D20,D21,E21)</f>
        <v>726</v>
      </c>
    </row>
    <row r="20" spans="2:12" x14ac:dyDescent="0.25">
      <c r="B20" t="str">
        <f>$B$12</f>
        <v>Guérisseur</v>
      </c>
      <c r="C20" s="2">
        <f ca="1">$Q$64</f>
        <v>11</v>
      </c>
      <c r="D20" s="2">
        <f ca="1">$Q$106</f>
        <v>11</v>
      </c>
      <c r="E20">
        <v>0</v>
      </c>
      <c r="F20">
        <v>0</v>
      </c>
    </row>
    <row r="21" spans="2:12" x14ac:dyDescent="0.25">
      <c r="B21" t="str">
        <f>$B$13</f>
        <v>Barbare</v>
      </c>
      <c r="C21" s="2">
        <f ca="1">$Q$85</f>
        <v>11</v>
      </c>
      <c r="D21" s="2">
        <f ca="1">$Q$127</f>
        <v>11</v>
      </c>
      <c r="E21" s="2">
        <f ca="1">$Q$148</f>
        <v>11</v>
      </c>
      <c r="F21">
        <v>0</v>
      </c>
    </row>
    <row r="24" spans="2:12" x14ac:dyDescent="0.25">
      <c r="B24" t="s">
        <v>19</v>
      </c>
      <c r="H24" t="str">
        <f>$B$24</f>
        <v>Numéro de classe et nom</v>
      </c>
    </row>
    <row r="25" spans="2:12" x14ac:dyDescent="0.25">
      <c r="B25" s="16">
        <v>0</v>
      </c>
      <c r="C25" s="20" t="str">
        <f ca="1">OFFSET($B$10:$B$13,B25,0,1,1)</f>
        <v>Guerrier</v>
      </c>
      <c r="H25" s="16">
        <v>1</v>
      </c>
      <c r="I25" s="20" t="str">
        <f ca="1">OFFSET($B$10:$B$13,H25,0,1,1)</f>
        <v>Mage</v>
      </c>
    </row>
    <row r="26" spans="2:12" ht="30" x14ac:dyDescent="0.25">
      <c r="B26" s="5" t="s">
        <v>25</v>
      </c>
      <c r="C26" s="5" t="s">
        <v>21</v>
      </c>
      <c r="D26" s="4" t="s">
        <v>13</v>
      </c>
      <c r="E26" s="5" t="s">
        <v>8</v>
      </c>
      <c r="F26" s="5" t="s">
        <v>9</v>
      </c>
      <c r="G26" s="5" t="s">
        <v>20</v>
      </c>
      <c r="H26" s="5" t="str">
        <f>$C$26</f>
        <v>Portée maximale</v>
      </c>
      <c r="I26" s="4" t="str">
        <f>$D$26</f>
        <v>Guérison</v>
      </c>
      <c r="J26" s="5" t="str">
        <f>$E$26</f>
        <v>Points de vie</v>
      </c>
      <c r="K26" s="5" t="str">
        <f>$F$26</f>
        <v>Dommages</v>
      </c>
      <c r="L26" s="5" t="str">
        <f>$G$26</f>
        <v>Attaque ?</v>
      </c>
    </row>
    <row r="27" spans="2:12" x14ac:dyDescent="0.25">
      <c r="B27" s="27">
        <v>100</v>
      </c>
      <c r="C27" s="30">
        <f ca="1">OFFSET($F$10:$F$13,B25,0,1,1)</f>
        <v>40</v>
      </c>
      <c r="D27" s="31">
        <f ca="1">OFFSET($E$10:$E$13,B25,0,1,1)</f>
        <v>0</v>
      </c>
      <c r="E27" s="31">
        <f ca="1">OFFSET($C$10:$C$13,B25,0,1,1)</f>
        <v>50</v>
      </c>
      <c r="F27" s="31">
        <f ca="1">OFFSET($D$10:$D$13,B25,0,1,1)</f>
        <v>10</v>
      </c>
      <c r="G27" s="32">
        <f t="shared" ref="G27:G43" ca="1" si="0">IF(B27&lt;=C27,1,0)</f>
        <v>0</v>
      </c>
      <c r="H27" s="30">
        <f ca="1">OFFSET($F$10:$F$13,H25,0,1,1)</f>
        <v>40</v>
      </c>
      <c r="I27" s="31">
        <f ca="1">OFFSET($E$10:$E$13,H25,0,1,1)</f>
        <v>0</v>
      </c>
      <c r="J27" s="31">
        <f ca="1">OFFSET($C$10:$C$13,H25,0,1,1)</f>
        <v>50</v>
      </c>
      <c r="K27" s="31">
        <f ca="1">OFFSET($D$10:$D$13,H25,0,1,1)</f>
        <v>10</v>
      </c>
      <c r="L27" s="32">
        <f ca="1">IF(B27&lt;=H27,1,0)</f>
        <v>0</v>
      </c>
    </row>
    <row r="28" spans="2:12" x14ac:dyDescent="0.25">
      <c r="B28" s="28">
        <f ca="1">B27+IF(G27=0,-5,0)+IF(L27=0,-5,0)</f>
        <v>90</v>
      </c>
      <c r="C28" s="21">
        <f ca="1">C27</f>
        <v>40</v>
      </c>
      <c r="D28" s="22">
        <f ca="1">IF(E27&gt;0,D27,0)</f>
        <v>0</v>
      </c>
      <c r="E28" s="22">
        <f ca="1">MAX(0,MIN(E27,E27+IF(L27=1,K27*-1,0)+D28))</f>
        <v>50</v>
      </c>
      <c r="F28" s="22">
        <f ca="1">IF(E28&gt;0,F27,0)</f>
        <v>10</v>
      </c>
      <c r="G28" s="23">
        <f t="shared" ca="1" si="0"/>
        <v>0</v>
      </c>
      <c r="H28" s="21">
        <f ca="1">H27</f>
        <v>40</v>
      </c>
      <c r="I28" s="22">
        <f ca="1">IF(J27&gt;0,I27,0)</f>
        <v>0</v>
      </c>
      <c r="J28" s="22">
        <f t="shared" ref="J28:J43" ca="1" si="1">MAX(0,MIN(J27,J27+IF(G27=1,F27*-1,0)+I28))</f>
        <v>50</v>
      </c>
      <c r="K28" s="22">
        <f ca="1">IF(J28&gt;0,K27,0)</f>
        <v>10</v>
      </c>
      <c r="L28" s="23">
        <f t="shared" ref="L28:L43" ca="1" si="2">IF(B28&lt;=H28,1,0)</f>
        <v>0</v>
      </c>
    </row>
    <row r="29" spans="2:12" x14ac:dyDescent="0.25">
      <c r="B29" s="28">
        <f t="shared" ref="B29:B43" ca="1" si="3">B28+IF(G28=0,-5,0)+IF(L28=0,-5,0)</f>
        <v>80</v>
      </c>
      <c r="C29" s="21">
        <f t="shared" ref="C29:C43" ca="1" si="4">C28</f>
        <v>40</v>
      </c>
      <c r="D29" s="22">
        <f t="shared" ref="D29:D39" ca="1" si="5">IF(E28&gt;0,D28,0)</f>
        <v>0</v>
      </c>
      <c r="E29" s="22">
        <f t="shared" ref="E29:E43" ca="1" si="6">MAX(0,MIN(E28,E28+IF(L28=1,K28*-1,0)+D29))</f>
        <v>50</v>
      </c>
      <c r="F29" s="22">
        <f ca="1">IF(E29&gt;0,F28,0)</f>
        <v>10</v>
      </c>
      <c r="G29" s="23">
        <f t="shared" ca="1" si="0"/>
        <v>0</v>
      </c>
      <c r="H29" s="21">
        <f t="shared" ref="H29:H43" ca="1" si="7">H28</f>
        <v>40</v>
      </c>
      <c r="I29" s="22">
        <f t="shared" ref="I29:I43" ca="1" si="8">IF(J28&gt;0,I28,0)</f>
        <v>0</v>
      </c>
      <c r="J29" s="22">
        <f t="shared" ca="1" si="1"/>
        <v>50</v>
      </c>
      <c r="K29" s="22">
        <f ca="1">IF(J29&gt;0,K28,0)</f>
        <v>10</v>
      </c>
      <c r="L29" s="23">
        <f t="shared" ca="1" si="2"/>
        <v>0</v>
      </c>
    </row>
    <row r="30" spans="2:12" x14ac:dyDescent="0.25">
      <c r="B30" s="28">
        <f t="shared" ca="1" si="3"/>
        <v>70</v>
      </c>
      <c r="C30" s="21">
        <f t="shared" ca="1" si="4"/>
        <v>40</v>
      </c>
      <c r="D30" s="22">
        <f t="shared" ca="1" si="5"/>
        <v>0</v>
      </c>
      <c r="E30" s="22">
        <f t="shared" ca="1" si="6"/>
        <v>50</v>
      </c>
      <c r="F30" s="22">
        <f ca="1">IF(E30&gt;0,F29,0)</f>
        <v>10</v>
      </c>
      <c r="G30" s="23">
        <f t="shared" ca="1" si="0"/>
        <v>0</v>
      </c>
      <c r="H30" s="21">
        <f t="shared" ca="1" si="7"/>
        <v>40</v>
      </c>
      <c r="I30" s="22">
        <f t="shared" ca="1" si="8"/>
        <v>0</v>
      </c>
      <c r="J30" s="22">
        <f t="shared" ca="1" si="1"/>
        <v>50</v>
      </c>
      <c r="K30" s="22">
        <f ca="1">IF(J30&gt;0,K29,0)</f>
        <v>10</v>
      </c>
      <c r="L30" s="23">
        <f t="shared" ca="1" si="2"/>
        <v>0</v>
      </c>
    </row>
    <row r="31" spans="2:12" x14ac:dyDescent="0.25">
      <c r="B31" s="28">
        <f t="shared" ca="1" si="3"/>
        <v>60</v>
      </c>
      <c r="C31" s="21">
        <f t="shared" ca="1" si="4"/>
        <v>40</v>
      </c>
      <c r="D31" s="22">
        <f t="shared" ca="1" si="5"/>
        <v>0</v>
      </c>
      <c r="E31" s="22">
        <f t="shared" ca="1" si="6"/>
        <v>50</v>
      </c>
      <c r="F31" s="22">
        <f t="shared" ref="F31:F33" ca="1" si="9">IF(E31&gt;0,F30,0)</f>
        <v>10</v>
      </c>
      <c r="G31" s="23">
        <f t="shared" ca="1" si="0"/>
        <v>0</v>
      </c>
      <c r="H31" s="21">
        <f t="shared" ca="1" si="7"/>
        <v>40</v>
      </c>
      <c r="I31" s="22">
        <f t="shared" ca="1" si="8"/>
        <v>0</v>
      </c>
      <c r="J31" s="22">
        <f t="shared" ca="1" si="1"/>
        <v>50</v>
      </c>
      <c r="K31" s="22">
        <f t="shared" ref="K31:K33" ca="1" si="10">IF(J31&gt;0,K30,0)</f>
        <v>10</v>
      </c>
      <c r="L31" s="23">
        <f t="shared" ca="1" si="2"/>
        <v>0</v>
      </c>
    </row>
    <row r="32" spans="2:12" x14ac:dyDescent="0.25">
      <c r="B32" s="28">
        <f t="shared" ca="1" si="3"/>
        <v>50</v>
      </c>
      <c r="C32" s="21">
        <f t="shared" ca="1" si="4"/>
        <v>40</v>
      </c>
      <c r="D32" s="22">
        <f t="shared" ca="1" si="5"/>
        <v>0</v>
      </c>
      <c r="E32" s="22">
        <f t="shared" ca="1" si="6"/>
        <v>50</v>
      </c>
      <c r="F32" s="22">
        <f t="shared" ca="1" si="9"/>
        <v>10</v>
      </c>
      <c r="G32" s="23">
        <f t="shared" ca="1" si="0"/>
        <v>0</v>
      </c>
      <c r="H32" s="21">
        <f t="shared" ca="1" si="7"/>
        <v>40</v>
      </c>
      <c r="I32" s="22">
        <f t="shared" ca="1" si="8"/>
        <v>0</v>
      </c>
      <c r="J32" s="22">
        <f t="shared" ca="1" si="1"/>
        <v>50</v>
      </c>
      <c r="K32" s="22">
        <f t="shared" ca="1" si="10"/>
        <v>10</v>
      </c>
      <c r="L32" s="23">
        <f t="shared" ca="1" si="2"/>
        <v>0</v>
      </c>
    </row>
    <row r="33" spans="2:17" x14ac:dyDescent="0.25">
      <c r="B33" s="28">
        <f t="shared" ca="1" si="3"/>
        <v>40</v>
      </c>
      <c r="C33" s="21">
        <f t="shared" ca="1" si="4"/>
        <v>40</v>
      </c>
      <c r="D33" s="22">
        <f t="shared" ca="1" si="5"/>
        <v>0</v>
      </c>
      <c r="E33" s="22">
        <f t="shared" ca="1" si="6"/>
        <v>50</v>
      </c>
      <c r="F33" s="22">
        <f t="shared" ca="1" si="9"/>
        <v>10</v>
      </c>
      <c r="G33" s="23">
        <f t="shared" ca="1" si="0"/>
        <v>1</v>
      </c>
      <c r="H33" s="21">
        <f t="shared" ca="1" si="7"/>
        <v>40</v>
      </c>
      <c r="I33" s="22">
        <f t="shared" ca="1" si="8"/>
        <v>0</v>
      </c>
      <c r="J33" s="22">
        <f t="shared" ca="1" si="1"/>
        <v>50</v>
      </c>
      <c r="K33" s="22">
        <f t="shared" ca="1" si="10"/>
        <v>10</v>
      </c>
      <c r="L33" s="23">
        <f t="shared" ca="1" si="2"/>
        <v>1</v>
      </c>
    </row>
    <row r="34" spans="2:17" x14ac:dyDescent="0.25">
      <c r="B34" s="28">
        <f t="shared" ca="1" si="3"/>
        <v>40</v>
      </c>
      <c r="C34" s="21">
        <f t="shared" ca="1" si="4"/>
        <v>40</v>
      </c>
      <c r="D34" s="22">
        <f t="shared" ca="1" si="5"/>
        <v>0</v>
      </c>
      <c r="E34" s="22">
        <f t="shared" ca="1" si="6"/>
        <v>40</v>
      </c>
      <c r="F34" s="22">
        <f t="shared" ref="F34:F38" ca="1" si="11">IF(E34&gt;0,F33,0)</f>
        <v>10</v>
      </c>
      <c r="G34" s="23">
        <f t="shared" ca="1" si="0"/>
        <v>1</v>
      </c>
      <c r="H34" s="21">
        <f t="shared" ca="1" si="7"/>
        <v>40</v>
      </c>
      <c r="I34" s="22">
        <f t="shared" ca="1" si="8"/>
        <v>0</v>
      </c>
      <c r="J34" s="22">
        <f t="shared" ca="1" si="1"/>
        <v>40</v>
      </c>
      <c r="K34" s="22">
        <f t="shared" ref="K34:K38" ca="1" si="12">IF(J34&gt;0,K33,0)</f>
        <v>10</v>
      </c>
      <c r="L34" s="23">
        <f t="shared" ca="1" si="2"/>
        <v>1</v>
      </c>
    </row>
    <row r="35" spans="2:17" x14ac:dyDescent="0.25">
      <c r="B35" s="28">
        <f t="shared" ca="1" si="3"/>
        <v>40</v>
      </c>
      <c r="C35" s="21">
        <f t="shared" ca="1" si="4"/>
        <v>40</v>
      </c>
      <c r="D35" s="22">
        <f t="shared" ca="1" si="5"/>
        <v>0</v>
      </c>
      <c r="E35" s="22">
        <f t="shared" ca="1" si="6"/>
        <v>30</v>
      </c>
      <c r="F35" s="22">
        <f t="shared" ca="1" si="11"/>
        <v>10</v>
      </c>
      <c r="G35" s="23">
        <f t="shared" ca="1" si="0"/>
        <v>1</v>
      </c>
      <c r="H35" s="21">
        <f t="shared" ca="1" si="7"/>
        <v>40</v>
      </c>
      <c r="I35" s="22">
        <f t="shared" ca="1" si="8"/>
        <v>0</v>
      </c>
      <c r="J35" s="22">
        <f t="shared" ca="1" si="1"/>
        <v>30</v>
      </c>
      <c r="K35" s="22">
        <f t="shared" ca="1" si="12"/>
        <v>10</v>
      </c>
      <c r="L35" s="23">
        <f t="shared" ca="1" si="2"/>
        <v>1</v>
      </c>
    </row>
    <row r="36" spans="2:17" x14ac:dyDescent="0.25">
      <c r="B36" s="28">
        <f t="shared" ca="1" si="3"/>
        <v>40</v>
      </c>
      <c r="C36" s="21">
        <f t="shared" ca="1" si="4"/>
        <v>40</v>
      </c>
      <c r="D36" s="22">
        <f t="shared" ca="1" si="5"/>
        <v>0</v>
      </c>
      <c r="E36" s="22">
        <f t="shared" ca="1" si="6"/>
        <v>20</v>
      </c>
      <c r="F36" s="22">
        <f t="shared" ca="1" si="11"/>
        <v>10</v>
      </c>
      <c r="G36" s="23">
        <f t="shared" ca="1" si="0"/>
        <v>1</v>
      </c>
      <c r="H36" s="21">
        <f t="shared" ca="1" si="7"/>
        <v>40</v>
      </c>
      <c r="I36" s="22">
        <f t="shared" ca="1" si="8"/>
        <v>0</v>
      </c>
      <c r="J36" s="22">
        <f t="shared" ca="1" si="1"/>
        <v>20</v>
      </c>
      <c r="K36" s="22">
        <f t="shared" ca="1" si="12"/>
        <v>10</v>
      </c>
      <c r="L36" s="23">
        <f t="shared" ca="1" si="2"/>
        <v>1</v>
      </c>
    </row>
    <row r="37" spans="2:17" x14ac:dyDescent="0.25">
      <c r="B37" s="28">
        <f t="shared" ca="1" si="3"/>
        <v>40</v>
      </c>
      <c r="C37" s="21">
        <f t="shared" ca="1" si="4"/>
        <v>40</v>
      </c>
      <c r="D37" s="22">
        <f t="shared" ca="1" si="5"/>
        <v>0</v>
      </c>
      <c r="E37" s="22">
        <f t="shared" ca="1" si="6"/>
        <v>10</v>
      </c>
      <c r="F37" s="22">
        <f t="shared" ca="1" si="11"/>
        <v>10</v>
      </c>
      <c r="G37" s="23">
        <f t="shared" ca="1" si="0"/>
        <v>1</v>
      </c>
      <c r="H37" s="21">
        <f t="shared" ca="1" si="7"/>
        <v>40</v>
      </c>
      <c r="I37" s="22">
        <f t="shared" ca="1" si="8"/>
        <v>0</v>
      </c>
      <c r="J37" s="22">
        <f t="shared" ca="1" si="1"/>
        <v>10</v>
      </c>
      <c r="K37" s="22">
        <f t="shared" ca="1" si="12"/>
        <v>10</v>
      </c>
      <c r="L37" s="23">
        <f t="shared" ca="1" si="2"/>
        <v>1</v>
      </c>
    </row>
    <row r="38" spans="2:17" x14ac:dyDescent="0.25">
      <c r="B38" s="28">
        <f t="shared" ca="1" si="3"/>
        <v>40</v>
      </c>
      <c r="C38" s="21">
        <f t="shared" ca="1" si="4"/>
        <v>40</v>
      </c>
      <c r="D38" s="22">
        <f t="shared" ca="1" si="5"/>
        <v>0</v>
      </c>
      <c r="E38" s="22">
        <f t="shared" ca="1" si="6"/>
        <v>0</v>
      </c>
      <c r="F38" s="22">
        <f t="shared" ca="1" si="11"/>
        <v>0</v>
      </c>
      <c r="G38" s="23">
        <f t="shared" ca="1" si="0"/>
        <v>1</v>
      </c>
      <c r="H38" s="21">
        <f t="shared" ca="1" si="7"/>
        <v>40</v>
      </c>
      <c r="I38" s="22">
        <f t="shared" ca="1" si="8"/>
        <v>0</v>
      </c>
      <c r="J38" s="22">
        <f t="shared" ca="1" si="1"/>
        <v>0</v>
      </c>
      <c r="K38" s="22">
        <f t="shared" ca="1" si="12"/>
        <v>0</v>
      </c>
      <c r="L38" s="23">
        <f t="shared" ca="1" si="2"/>
        <v>1</v>
      </c>
    </row>
    <row r="39" spans="2:17" x14ac:dyDescent="0.25">
      <c r="B39" s="28">
        <f t="shared" ca="1" si="3"/>
        <v>40</v>
      </c>
      <c r="C39" s="21">
        <f t="shared" ca="1" si="4"/>
        <v>40</v>
      </c>
      <c r="D39" s="22">
        <f t="shared" ca="1" si="5"/>
        <v>0</v>
      </c>
      <c r="E39" s="22">
        <f t="shared" ca="1" si="6"/>
        <v>0</v>
      </c>
      <c r="F39" s="22">
        <f t="shared" ref="F39" ca="1" si="13">IF(E39&gt;0,F38,0)</f>
        <v>0</v>
      </c>
      <c r="G39" s="23">
        <f t="shared" ca="1" si="0"/>
        <v>1</v>
      </c>
      <c r="H39" s="21">
        <f t="shared" ca="1" si="7"/>
        <v>40</v>
      </c>
      <c r="I39" s="22">
        <f t="shared" ca="1" si="8"/>
        <v>0</v>
      </c>
      <c r="J39" s="22">
        <f t="shared" ca="1" si="1"/>
        <v>0</v>
      </c>
      <c r="K39" s="22">
        <f t="shared" ref="K39" ca="1" si="14">IF(J39&gt;0,K38,0)</f>
        <v>0</v>
      </c>
      <c r="L39" s="23">
        <f t="shared" ca="1" si="2"/>
        <v>1</v>
      </c>
    </row>
    <row r="40" spans="2:17" x14ac:dyDescent="0.25">
      <c r="B40" s="28">
        <f t="shared" ca="1" si="3"/>
        <v>40</v>
      </c>
      <c r="C40" s="21">
        <f t="shared" ca="1" si="4"/>
        <v>40</v>
      </c>
      <c r="D40" s="22">
        <f t="shared" ref="D40:D43" ca="1" si="15">IF(E39&gt;0,D39,0)</f>
        <v>0</v>
      </c>
      <c r="E40" s="22">
        <f t="shared" ca="1" si="6"/>
        <v>0</v>
      </c>
      <c r="F40" s="22">
        <f t="shared" ref="F40:F43" ca="1" si="16">IF(E40&gt;0,F39,0)</f>
        <v>0</v>
      </c>
      <c r="G40" s="23">
        <f t="shared" ca="1" si="0"/>
        <v>1</v>
      </c>
      <c r="H40" s="21">
        <f t="shared" ca="1" si="7"/>
        <v>40</v>
      </c>
      <c r="I40" s="22">
        <f t="shared" ca="1" si="8"/>
        <v>0</v>
      </c>
      <c r="J40" s="22">
        <f t="shared" ca="1" si="1"/>
        <v>0</v>
      </c>
      <c r="K40" s="22">
        <f t="shared" ref="K40:K43" ca="1" si="17">IF(J40&gt;0,K39,0)</f>
        <v>0</v>
      </c>
      <c r="L40" s="23">
        <f t="shared" ca="1" si="2"/>
        <v>1</v>
      </c>
    </row>
    <row r="41" spans="2:17" x14ac:dyDescent="0.25">
      <c r="B41" s="28">
        <f t="shared" ca="1" si="3"/>
        <v>40</v>
      </c>
      <c r="C41" s="21">
        <f t="shared" ca="1" si="4"/>
        <v>40</v>
      </c>
      <c r="D41" s="22">
        <f t="shared" ca="1" si="15"/>
        <v>0</v>
      </c>
      <c r="E41" s="22">
        <f t="shared" ca="1" si="6"/>
        <v>0</v>
      </c>
      <c r="F41" s="22">
        <f t="shared" ca="1" si="16"/>
        <v>0</v>
      </c>
      <c r="G41" s="23">
        <f t="shared" ca="1" si="0"/>
        <v>1</v>
      </c>
      <c r="H41" s="21">
        <f t="shared" ca="1" si="7"/>
        <v>40</v>
      </c>
      <c r="I41" s="22">
        <f t="shared" ca="1" si="8"/>
        <v>0</v>
      </c>
      <c r="J41" s="22">
        <f t="shared" ca="1" si="1"/>
        <v>0</v>
      </c>
      <c r="K41" s="22">
        <f t="shared" ca="1" si="17"/>
        <v>0</v>
      </c>
      <c r="L41" s="23">
        <f t="shared" ca="1" si="2"/>
        <v>1</v>
      </c>
    </row>
    <row r="42" spans="2:17" x14ac:dyDescent="0.25">
      <c r="B42" s="28">
        <f t="shared" ca="1" si="3"/>
        <v>40</v>
      </c>
      <c r="C42" s="21">
        <f t="shared" ca="1" si="4"/>
        <v>40</v>
      </c>
      <c r="D42" s="22">
        <f t="shared" ca="1" si="15"/>
        <v>0</v>
      </c>
      <c r="E42" s="22">
        <f t="shared" ca="1" si="6"/>
        <v>0</v>
      </c>
      <c r="F42" s="22">
        <f t="shared" ca="1" si="16"/>
        <v>0</v>
      </c>
      <c r="G42" s="23">
        <f t="shared" ca="1" si="0"/>
        <v>1</v>
      </c>
      <c r="H42" s="21">
        <f t="shared" ca="1" si="7"/>
        <v>40</v>
      </c>
      <c r="I42" s="22">
        <f t="shared" ca="1" si="8"/>
        <v>0</v>
      </c>
      <c r="J42" s="22">
        <f t="shared" ca="1" si="1"/>
        <v>0</v>
      </c>
      <c r="K42" s="22">
        <f t="shared" ca="1" si="17"/>
        <v>0</v>
      </c>
      <c r="L42" s="23">
        <f t="shared" ca="1" si="2"/>
        <v>1</v>
      </c>
      <c r="N42" t="s">
        <v>22</v>
      </c>
      <c r="O42" s="2">
        <f ca="1">MIN(COUNTIF(E27:E42,"&gt;0"),COUNTIF(J27:J42,"&gt;0"))</f>
        <v>11</v>
      </c>
    </row>
    <row r="43" spans="2:17" x14ac:dyDescent="0.25">
      <c r="B43" s="29">
        <f t="shared" ca="1" si="3"/>
        <v>40</v>
      </c>
      <c r="C43" s="24">
        <f t="shared" ca="1" si="4"/>
        <v>40</v>
      </c>
      <c r="D43" s="25">
        <f t="shared" ca="1" si="15"/>
        <v>0</v>
      </c>
      <c r="E43" s="25">
        <f t="shared" ca="1" si="6"/>
        <v>0</v>
      </c>
      <c r="F43" s="25">
        <f t="shared" ca="1" si="16"/>
        <v>0</v>
      </c>
      <c r="G43" s="26">
        <f t="shared" ca="1" si="0"/>
        <v>1</v>
      </c>
      <c r="H43" s="24">
        <f t="shared" ca="1" si="7"/>
        <v>40</v>
      </c>
      <c r="I43" s="25">
        <f t="shared" ca="1" si="8"/>
        <v>0</v>
      </c>
      <c r="J43" s="25">
        <f t="shared" ca="1" si="1"/>
        <v>0</v>
      </c>
      <c r="K43" s="25">
        <f t="shared" ca="1" si="17"/>
        <v>0</v>
      </c>
      <c r="L43" s="26">
        <f t="shared" ca="1" si="2"/>
        <v>1</v>
      </c>
      <c r="N43" t="s">
        <v>23</v>
      </c>
      <c r="O43" s="2">
        <f ca="1">E43+J43</f>
        <v>0</v>
      </c>
      <c r="P43" s="33" t="s">
        <v>1</v>
      </c>
      <c r="Q43" s="2">
        <f ca="1">O42/(1+O43)</f>
        <v>11</v>
      </c>
    </row>
    <row r="45" spans="2:17" x14ac:dyDescent="0.25">
      <c r="B45" t="str">
        <f>$B$24</f>
        <v>Numéro de classe et nom</v>
      </c>
      <c r="H45" t="str">
        <f>$B$24</f>
        <v>Numéro de classe et nom</v>
      </c>
    </row>
    <row r="46" spans="2:17" x14ac:dyDescent="0.25">
      <c r="B46" s="16">
        <v>0</v>
      </c>
      <c r="C46" s="20" t="str">
        <f ca="1">OFFSET($B$10:$B$13,B46,0,1,1)</f>
        <v>Guerrier</v>
      </c>
      <c r="H46" s="16">
        <v>2</v>
      </c>
      <c r="I46" s="20" t="str">
        <f ca="1">OFFSET($B$10:$B$13,H46,0,1,1)</f>
        <v>Guérisseur</v>
      </c>
    </row>
    <row r="47" spans="2:17" ht="30" x14ac:dyDescent="0.25">
      <c r="B47" s="5" t="str">
        <f>$B$26</f>
        <v>Distance</v>
      </c>
      <c r="C47" s="5" t="str">
        <f>$C$26</f>
        <v>Portée maximale</v>
      </c>
      <c r="D47" s="4" t="str">
        <f>$D$26</f>
        <v>Guérison</v>
      </c>
      <c r="E47" s="5" t="str">
        <f>$E$26</f>
        <v>Points de vie</v>
      </c>
      <c r="F47" s="5" t="str">
        <f>$F$26</f>
        <v>Dommages</v>
      </c>
      <c r="G47" s="5" t="str">
        <f>$G$26</f>
        <v>Attaque ?</v>
      </c>
      <c r="H47" s="5" t="str">
        <f>$C$26</f>
        <v>Portée maximale</v>
      </c>
      <c r="I47" s="4" t="str">
        <f>$D$26</f>
        <v>Guérison</v>
      </c>
      <c r="J47" s="5" t="str">
        <f>$E$26</f>
        <v>Points de vie</v>
      </c>
      <c r="K47" s="5" t="str">
        <f>$F$26</f>
        <v>Dommages</v>
      </c>
      <c r="L47" s="5" t="str">
        <f>$G$26</f>
        <v>Attaque ?</v>
      </c>
    </row>
    <row r="48" spans="2:17" x14ac:dyDescent="0.25">
      <c r="B48" s="27">
        <v>100</v>
      </c>
      <c r="C48" s="30">
        <f ca="1">OFFSET($F$10:$F$13,B46,0,1,1)</f>
        <v>40</v>
      </c>
      <c r="D48" s="31">
        <f ca="1">OFFSET($E$10:$E$13,B46,0,1,1)</f>
        <v>0</v>
      </c>
      <c r="E48" s="31">
        <f ca="1">OFFSET($C$10:$C$13,B46,0,1,1)</f>
        <v>50</v>
      </c>
      <c r="F48" s="31">
        <f ca="1">OFFSET($D$10:$D$13,B46,0,1,1)</f>
        <v>10</v>
      </c>
      <c r="G48" s="32">
        <f t="shared" ref="G48:G64" ca="1" si="18">IF(B48&lt;=C48,1,0)</f>
        <v>0</v>
      </c>
      <c r="H48" s="30">
        <f ca="1">OFFSET($F$10:$F$13,H46,0,1,1)</f>
        <v>40</v>
      </c>
      <c r="I48" s="31">
        <f ca="1">OFFSET($E$10:$E$13,H46,0,1,1)</f>
        <v>0</v>
      </c>
      <c r="J48" s="31">
        <f ca="1">OFFSET($C$10:$C$13,H46,0,1,1)</f>
        <v>50</v>
      </c>
      <c r="K48" s="31">
        <f ca="1">OFFSET($D$10:$D$13,H46,0,1,1)</f>
        <v>10</v>
      </c>
      <c r="L48" s="32">
        <f ca="1">IF(B48&lt;=H48,1,0)</f>
        <v>0</v>
      </c>
    </row>
    <row r="49" spans="2:17" x14ac:dyDescent="0.25">
      <c r="B49" s="28">
        <f ca="1">B48+IF(G48=0,-5,0)+IF(L48=0,-5,0)</f>
        <v>90</v>
      </c>
      <c r="C49" s="21">
        <f ca="1">C48</f>
        <v>40</v>
      </c>
      <c r="D49" s="22">
        <f ca="1">IF(E48&gt;0,D48,0)</f>
        <v>0</v>
      </c>
      <c r="E49" s="22">
        <f ca="1">MAX(0,MIN(E48,E48+IF(L48=1,K48*-1,0)+D49))</f>
        <v>50</v>
      </c>
      <c r="F49" s="22">
        <f ca="1">IF(E49&gt;0,F48,0)</f>
        <v>10</v>
      </c>
      <c r="G49" s="23">
        <f t="shared" ca="1" si="18"/>
        <v>0</v>
      </c>
      <c r="H49" s="21">
        <f ca="1">H48</f>
        <v>40</v>
      </c>
      <c r="I49" s="22">
        <f ca="1">IF(J48&gt;0,I48,0)</f>
        <v>0</v>
      </c>
      <c r="J49" s="22">
        <f t="shared" ref="J49:J64" ca="1" si="19">MAX(0,MIN(J48,J48+IF(G48=1,F48*-1,0)+I49))</f>
        <v>50</v>
      </c>
      <c r="K49" s="22">
        <f ca="1">IF(J49&gt;0,K48,0)</f>
        <v>10</v>
      </c>
      <c r="L49" s="23">
        <f t="shared" ref="L49:L64" ca="1" si="20">IF(B49&lt;=H49,1,0)</f>
        <v>0</v>
      </c>
    </row>
    <row r="50" spans="2:17" x14ac:dyDescent="0.25">
      <c r="B50" s="28">
        <f t="shared" ref="B50:B64" ca="1" si="21">B49+IF(G49=0,-5,0)+IF(L49=0,-5,0)</f>
        <v>80</v>
      </c>
      <c r="C50" s="21">
        <f t="shared" ref="C50:C64" ca="1" si="22">C49</f>
        <v>40</v>
      </c>
      <c r="D50" s="22">
        <f t="shared" ref="D50:D64" ca="1" si="23">IF(E49&gt;0,D49,0)</f>
        <v>0</v>
      </c>
      <c r="E50" s="22">
        <f t="shared" ref="E50:E64" ca="1" si="24">MAX(0,MIN(E49,E49+IF(L49=1,K49*-1,0)+D50))</f>
        <v>50</v>
      </c>
      <c r="F50" s="22">
        <f ca="1">IF(E50&gt;0,F49,0)</f>
        <v>10</v>
      </c>
      <c r="G50" s="23">
        <f t="shared" ca="1" si="18"/>
        <v>0</v>
      </c>
      <c r="H50" s="21">
        <f t="shared" ref="H50:H64" ca="1" si="25">H49</f>
        <v>40</v>
      </c>
      <c r="I50" s="22">
        <f t="shared" ref="I50:I64" ca="1" si="26">IF(J49&gt;0,I49,0)</f>
        <v>0</v>
      </c>
      <c r="J50" s="22">
        <f t="shared" ca="1" si="19"/>
        <v>50</v>
      </c>
      <c r="K50" s="22">
        <f ca="1">IF(J50&gt;0,K49,0)</f>
        <v>10</v>
      </c>
      <c r="L50" s="23">
        <f t="shared" ca="1" si="20"/>
        <v>0</v>
      </c>
    </row>
    <row r="51" spans="2:17" x14ac:dyDescent="0.25">
      <c r="B51" s="28">
        <f t="shared" ca="1" si="21"/>
        <v>70</v>
      </c>
      <c r="C51" s="21">
        <f t="shared" ca="1" si="22"/>
        <v>40</v>
      </c>
      <c r="D51" s="22">
        <f t="shared" ca="1" si="23"/>
        <v>0</v>
      </c>
      <c r="E51" s="22">
        <f t="shared" ca="1" si="24"/>
        <v>50</v>
      </c>
      <c r="F51" s="22">
        <f ca="1">IF(E51&gt;0,F50,0)</f>
        <v>10</v>
      </c>
      <c r="G51" s="23">
        <f t="shared" ca="1" si="18"/>
        <v>0</v>
      </c>
      <c r="H51" s="21">
        <f t="shared" ca="1" si="25"/>
        <v>40</v>
      </c>
      <c r="I51" s="22">
        <f t="shared" ca="1" si="26"/>
        <v>0</v>
      </c>
      <c r="J51" s="22">
        <f t="shared" ca="1" si="19"/>
        <v>50</v>
      </c>
      <c r="K51" s="22">
        <f ca="1">IF(J51&gt;0,K50,0)</f>
        <v>10</v>
      </c>
      <c r="L51" s="23">
        <f t="shared" ca="1" si="20"/>
        <v>0</v>
      </c>
    </row>
    <row r="52" spans="2:17" x14ac:dyDescent="0.25">
      <c r="B52" s="28">
        <f t="shared" ca="1" si="21"/>
        <v>60</v>
      </c>
      <c r="C52" s="21">
        <f t="shared" ca="1" si="22"/>
        <v>40</v>
      </c>
      <c r="D52" s="22">
        <f t="shared" ca="1" si="23"/>
        <v>0</v>
      </c>
      <c r="E52" s="22">
        <f t="shared" ca="1" si="24"/>
        <v>50</v>
      </c>
      <c r="F52" s="22">
        <f t="shared" ref="F52:F64" ca="1" si="27">IF(E52&gt;0,F51,0)</f>
        <v>10</v>
      </c>
      <c r="G52" s="23">
        <f t="shared" ca="1" si="18"/>
        <v>0</v>
      </c>
      <c r="H52" s="21">
        <f t="shared" ca="1" si="25"/>
        <v>40</v>
      </c>
      <c r="I52" s="22">
        <f t="shared" ca="1" si="26"/>
        <v>0</v>
      </c>
      <c r="J52" s="22">
        <f t="shared" ca="1" si="19"/>
        <v>50</v>
      </c>
      <c r="K52" s="22">
        <f t="shared" ref="K52:K64" ca="1" si="28">IF(J52&gt;0,K51,0)</f>
        <v>10</v>
      </c>
      <c r="L52" s="23">
        <f t="shared" ca="1" si="20"/>
        <v>0</v>
      </c>
    </row>
    <row r="53" spans="2:17" x14ac:dyDescent="0.25">
      <c r="B53" s="28">
        <f t="shared" ca="1" si="21"/>
        <v>50</v>
      </c>
      <c r="C53" s="21">
        <f t="shared" ca="1" si="22"/>
        <v>40</v>
      </c>
      <c r="D53" s="22">
        <f t="shared" ca="1" si="23"/>
        <v>0</v>
      </c>
      <c r="E53" s="22">
        <f t="shared" ca="1" si="24"/>
        <v>50</v>
      </c>
      <c r="F53" s="22">
        <f t="shared" ca="1" si="27"/>
        <v>10</v>
      </c>
      <c r="G53" s="23">
        <f t="shared" ca="1" si="18"/>
        <v>0</v>
      </c>
      <c r="H53" s="21">
        <f t="shared" ca="1" si="25"/>
        <v>40</v>
      </c>
      <c r="I53" s="22">
        <f t="shared" ca="1" si="26"/>
        <v>0</v>
      </c>
      <c r="J53" s="22">
        <f t="shared" ca="1" si="19"/>
        <v>50</v>
      </c>
      <c r="K53" s="22">
        <f t="shared" ca="1" si="28"/>
        <v>10</v>
      </c>
      <c r="L53" s="23">
        <f t="shared" ca="1" si="20"/>
        <v>0</v>
      </c>
    </row>
    <row r="54" spans="2:17" x14ac:dyDescent="0.25">
      <c r="B54" s="28">
        <f t="shared" ca="1" si="21"/>
        <v>40</v>
      </c>
      <c r="C54" s="21">
        <f t="shared" ca="1" si="22"/>
        <v>40</v>
      </c>
      <c r="D54" s="22">
        <f t="shared" ca="1" si="23"/>
        <v>0</v>
      </c>
      <c r="E54" s="22">
        <f t="shared" ca="1" si="24"/>
        <v>50</v>
      </c>
      <c r="F54" s="22">
        <f t="shared" ca="1" si="27"/>
        <v>10</v>
      </c>
      <c r="G54" s="23">
        <f t="shared" ca="1" si="18"/>
        <v>1</v>
      </c>
      <c r="H54" s="21">
        <f t="shared" ca="1" si="25"/>
        <v>40</v>
      </c>
      <c r="I54" s="22">
        <f t="shared" ca="1" si="26"/>
        <v>0</v>
      </c>
      <c r="J54" s="22">
        <f t="shared" ca="1" si="19"/>
        <v>50</v>
      </c>
      <c r="K54" s="22">
        <f t="shared" ca="1" si="28"/>
        <v>10</v>
      </c>
      <c r="L54" s="23">
        <f t="shared" ca="1" si="20"/>
        <v>1</v>
      </c>
    </row>
    <row r="55" spans="2:17" x14ac:dyDescent="0.25">
      <c r="B55" s="28">
        <f t="shared" ca="1" si="21"/>
        <v>40</v>
      </c>
      <c r="C55" s="21">
        <f t="shared" ca="1" si="22"/>
        <v>40</v>
      </c>
      <c r="D55" s="22">
        <f t="shared" ca="1" si="23"/>
        <v>0</v>
      </c>
      <c r="E55" s="22">
        <f t="shared" ca="1" si="24"/>
        <v>40</v>
      </c>
      <c r="F55" s="22">
        <f t="shared" ca="1" si="27"/>
        <v>10</v>
      </c>
      <c r="G55" s="23">
        <f t="shared" ca="1" si="18"/>
        <v>1</v>
      </c>
      <c r="H55" s="21">
        <f t="shared" ca="1" si="25"/>
        <v>40</v>
      </c>
      <c r="I55" s="22">
        <f t="shared" ca="1" si="26"/>
        <v>0</v>
      </c>
      <c r="J55" s="22">
        <f t="shared" ca="1" si="19"/>
        <v>40</v>
      </c>
      <c r="K55" s="22">
        <f t="shared" ca="1" si="28"/>
        <v>10</v>
      </c>
      <c r="L55" s="23">
        <f t="shared" ca="1" si="20"/>
        <v>1</v>
      </c>
    </row>
    <row r="56" spans="2:17" x14ac:dyDescent="0.25">
      <c r="B56" s="28">
        <f t="shared" ca="1" si="21"/>
        <v>40</v>
      </c>
      <c r="C56" s="21">
        <f t="shared" ca="1" si="22"/>
        <v>40</v>
      </c>
      <c r="D56" s="22">
        <f t="shared" ca="1" si="23"/>
        <v>0</v>
      </c>
      <c r="E56" s="22">
        <f t="shared" ca="1" si="24"/>
        <v>30</v>
      </c>
      <c r="F56" s="22">
        <f t="shared" ca="1" si="27"/>
        <v>10</v>
      </c>
      <c r="G56" s="23">
        <f t="shared" ca="1" si="18"/>
        <v>1</v>
      </c>
      <c r="H56" s="21">
        <f t="shared" ca="1" si="25"/>
        <v>40</v>
      </c>
      <c r="I56" s="22">
        <f t="shared" ca="1" si="26"/>
        <v>0</v>
      </c>
      <c r="J56" s="22">
        <f t="shared" ca="1" si="19"/>
        <v>30</v>
      </c>
      <c r="K56" s="22">
        <f t="shared" ca="1" si="28"/>
        <v>10</v>
      </c>
      <c r="L56" s="23">
        <f t="shared" ca="1" si="20"/>
        <v>1</v>
      </c>
    </row>
    <row r="57" spans="2:17" x14ac:dyDescent="0.25">
      <c r="B57" s="28">
        <f t="shared" ca="1" si="21"/>
        <v>40</v>
      </c>
      <c r="C57" s="21">
        <f t="shared" ca="1" si="22"/>
        <v>40</v>
      </c>
      <c r="D57" s="22">
        <f t="shared" ca="1" si="23"/>
        <v>0</v>
      </c>
      <c r="E57" s="22">
        <f t="shared" ca="1" si="24"/>
        <v>20</v>
      </c>
      <c r="F57" s="22">
        <f t="shared" ca="1" si="27"/>
        <v>10</v>
      </c>
      <c r="G57" s="23">
        <f t="shared" ca="1" si="18"/>
        <v>1</v>
      </c>
      <c r="H57" s="21">
        <f t="shared" ca="1" si="25"/>
        <v>40</v>
      </c>
      <c r="I57" s="22">
        <f t="shared" ca="1" si="26"/>
        <v>0</v>
      </c>
      <c r="J57" s="22">
        <f t="shared" ca="1" si="19"/>
        <v>20</v>
      </c>
      <c r="K57" s="22">
        <f t="shared" ca="1" si="28"/>
        <v>10</v>
      </c>
      <c r="L57" s="23">
        <f t="shared" ca="1" si="20"/>
        <v>1</v>
      </c>
    </row>
    <row r="58" spans="2:17" x14ac:dyDescent="0.25">
      <c r="B58" s="28">
        <f t="shared" ca="1" si="21"/>
        <v>40</v>
      </c>
      <c r="C58" s="21">
        <f t="shared" ca="1" si="22"/>
        <v>40</v>
      </c>
      <c r="D58" s="22">
        <f t="shared" ca="1" si="23"/>
        <v>0</v>
      </c>
      <c r="E58" s="22">
        <f t="shared" ca="1" si="24"/>
        <v>10</v>
      </c>
      <c r="F58" s="22">
        <f t="shared" ca="1" si="27"/>
        <v>10</v>
      </c>
      <c r="G58" s="23">
        <f t="shared" ca="1" si="18"/>
        <v>1</v>
      </c>
      <c r="H58" s="21">
        <f t="shared" ca="1" si="25"/>
        <v>40</v>
      </c>
      <c r="I58" s="22">
        <f t="shared" ca="1" si="26"/>
        <v>0</v>
      </c>
      <c r="J58" s="22">
        <f t="shared" ca="1" si="19"/>
        <v>10</v>
      </c>
      <c r="K58" s="22">
        <f t="shared" ca="1" si="28"/>
        <v>10</v>
      </c>
      <c r="L58" s="23">
        <f t="shared" ca="1" si="20"/>
        <v>1</v>
      </c>
    </row>
    <row r="59" spans="2:17" x14ac:dyDescent="0.25">
      <c r="B59" s="28">
        <f t="shared" ca="1" si="21"/>
        <v>40</v>
      </c>
      <c r="C59" s="21">
        <f t="shared" ca="1" si="22"/>
        <v>40</v>
      </c>
      <c r="D59" s="22">
        <f t="shared" ca="1" si="23"/>
        <v>0</v>
      </c>
      <c r="E59" s="22">
        <f t="shared" ca="1" si="24"/>
        <v>0</v>
      </c>
      <c r="F59" s="22">
        <f t="shared" ca="1" si="27"/>
        <v>0</v>
      </c>
      <c r="G59" s="23">
        <f t="shared" ca="1" si="18"/>
        <v>1</v>
      </c>
      <c r="H59" s="21">
        <f t="shared" ca="1" si="25"/>
        <v>40</v>
      </c>
      <c r="I59" s="22">
        <f t="shared" ca="1" si="26"/>
        <v>0</v>
      </c>
      <c r="J59" s="22">
        <f t="shared" ca="1" si="19"/>
        <v>0</v>
      </c>
      <c r="K59" s="22">
        <f t="shared" ca="1" si="28"/>
        <v>0</v>
      </c>
      <c r="L59" s="23">
        <f t="shared" ca="1" si="20"/>
        <v>1</v>
      </c>
    </row>
    <row r="60" spans="2:17" x14ac:dyDescent="0.25">
      <c r="B60" s="28">
        <f t="shared" ca="1" si="21"/>
        <v>40</v>
      </c>
      <c r="C60" s="21">
        <f t="shared" ca="1" si="22"/>
        <v>40</v>
      </c>
      <c r="D60" s="22">
        <f t="shared" ca="1" si="23"/>
        <v>0</v>
      </c>
      <c r="E60" s="22">
        <f t="shared" ca="1" si="24"/>
        <v>0</v>
      </c>
      <c r="F60" s="22">
        <f t="shared" ca="1" si="27"/>
        <v>0</v>
      </c>
      <c r="G60" s="23">
        <f t="shared" ca="1" si="18"/>
        <v>1</v>
      </c>
      <c r="H60" s="21">
        <f t="shared" ca="1" si="25"/>
        <v>40</v>
      </c>
      <c r="I60" s="22">
        <f t="shared" ca="1" si="26"/>
        <v>0</v>
      </c>
      <c r="J60" s="22">
        <f t="shared" ca="1" si="19"/>
        <v>0</v>
      </c>
      <c r="K60" s="22">
        <f t="shared" ca="1" si="28"/>
        <v>0</v>
      </c>
      <c r="L60" s="23">
        <f t="shared" ca="1" si="20"/>
        <v>1</v>
      </c>
    </row>
    <row r="61" spans="2:17" x14ac:dyDescent="0.25">
      <c r="B61" s="28">
        <f t="shared" ca="1" si="21"/>
        <v>40</v>
      </c>
      <c r="C61" s="21">
        <f t="shared" ca="1" si="22"/>
        <v>40</v>
      </c>
      <c r="D61" s="22">
        <f t="shared" ca="1" si="23"/>
        <v>0</v>
      </c>
      <c r="E61" s="22">
        <f t="shared" ca="1" si="24"/>
        <v>0</v>
      </c>
      <c r="F61" s="22">
        <f t="shared" ca="1" si="27"/>
        <v>0</v>
      </c>
      <c r="G61" s="23">
        <f t="shared" ca="1" si="18"/>
        <v>1</v>
      </c>
      <c r="H61" s="21">
        <f t="shared" ca="1" si="25"/>
        <v>40</v>
      </c>
      <c r="I61" s="22">
        <f t="shared" ca="1" si="26"/>
        <v>0</v>
      </c>
      <c r="J61" s="22">
        <f t="shared" ca="1" si="19"/>
        <v>0</v>
      </c>
      <c r="K61" s="22">
        <f t="shared" ca="1" si="28"/>
        <v>0</v>
      </c>
      <c r="L61" s="23">
        <f t="shared" ca="1" si="20"/>
        <v>1</v>
      </c>
    </row>
    <row r="62" spans="2:17" x14ac:dyDescent="0.25">
      <c r="B62" s="28">
        <f t="shared" ca="1" si="21"/>
        <v>40</v>
      </c>
      <c r="C62" s="21">
        <f t="shared" ca="1" si="22"/>
        <v>40</v>
      </c>
      <c r="D62" s="22">
        <f t="shared" ca="1" si="23"/>
        <v>0</v>
      </c>
      <c r="E62" s="22">
        <f t="shared" ca="1" si="24"/>
        <v>0</v>
      </c>
      <c r="F62" s="22">
        <f t="shared" ca="1" si="27"/>
        <v>0</v>
      </c>
      <c r="G62" s="23">
        <f t="shared" ca="1" si="18"/>
        <v>1</v>
      </c>
      <c r="H62" s="21">
        <f t="shared" ca="1" si="25"/>
        <v>40</v>
      </c>
      <c r="I62" s="22">
        <f t="shared" ca="1" si="26"/>
        <v>0</v>
      </c>
      <c r="J62" s="22">
        <f t="shared" ca="1" si="19"/>
        <v>0</v>
      </c>
      <c r="K62" s="22">
        <f t="shared" ca="1" si="28"/>
        <v>0</v>
      </c>
      <c r="L62" s="23">
        <f t="shared" ca="1" si="20"/>
        <v>1</v>
      </c>
    </row>
    <row r="63" spans="2:17" x14ac:dyDescent="0.25">
      <c r="B63" s="28">
        <f t="shared" ca="1" si="21"/>
        <v>40</v>
      </c>
      <c r="C63" s="21">
        <f t="shared" ca="1" si="22"/>
        <v>40</v>
      </c>
      <c r="D63" s="22">
        <f t="shared" ca="1" si="23"/>
        <v>0</v>
      </c>
      <c r="E63" s="22">
        <f t="shared" ca="1" si="24"/>
        <v>0</v>
      </c>
      <c r="F63" s="22">
        <f t="shared" ca="1" si="27"/>
        <v>0</v>
      </c>
      <c r="G63" s="23">
        <f t="shared" ca="1" si="18"/>
        <v>1</v>
      </c>
      <c r="H63" s="21">
        <f t="shared" ca="1" si="25"/>
        <v>40</v>
      </c>
      <c r="I63" s="22">
        <f t="shared" ca="1" si="26"/>
        <v>0</v>
      </c>
      <c r="J63" s="22">
        <f t="shared" ca="1" si="19"/>
        <v>0</v>
      </c>
      <c r="K63" s="22">
        <f t="shared" ca="1" si="28"/>
        <v>0</v>
      </c>
      <c r="L63" s="23">
        <f t="shared" ca="1" si="20"/>
        <v>1</v>
      </c>
      <c r="N63" t="str">
        <f>N42</f>
        <v>Durée</v>
      </c>
      <c r="O63" s="2">
        <f ca="1">MIN(COUNTIF(E48:E63,"&gt;0"),COUNTIF(J48:J63,"&gt;0"))</f>
        <v>11</v>
      </c>
    </row>
    <row r="64" spans="2:17" x14ac:dyDescent="0.25">
      <c r="B64" s="29">
        <f t="shared" ca="1" si="21"/>
        <v>40</v>
      </c>
      <c r="C64" s="24">
        <f t="shared" ca="1" si="22"/>
        <v>40</v>
      </c>
      <c r="D64" s="25">
        <f t="shared" ca="1" si="23"/>
        <v>0</v>
      </c>
      <c r="E64" s="25">
        <f t="shared" ca="1" si="24"/>
        <v>0</v>
      </c>
      <c r="F64" s="25">
        <f t="shared" ca="1" si="27"/>
        <v>0</v>
      </c>
      <c r="G64" s="26">
        <f t="shared" ca="1" si="18"/>
        <v>1</v>
      </c>
      <c r="H64" s="24">
        <f t="shared" ca="1" si="25"/>
        <v>40</v>
      </c>
      <c r="I64" s="25">
        <f t="shared" ca="1" si="26"/>
        <v>0</v>
      </c>
      <c r="J64" s="25">
        <f t="shared" ca="1" si="19"/>
        <v>0</v>
      </c>
      <c r="K64" s="25">
        <f t="shared" ca="1" si="28"/>
        <v>0</v>
      </c>
      <c r="L64" s="26">
        <f t="shared" ca="1" si="20"/>
        <v>1</v>
      </c>
      <c r="N64" t="str">
        <f>N43</f>
        <v>Points de vie totaux</v>
      </c>
      <c r="O64" s="2">
        <f ca="1">E64+J64</f>
        <v>0</v>
      </c>
      <c r="P64" s="33" t="s">
        <v>1</v>
      </c>
      <c r="Q64" s="2">
        <f ca="1">O63/(1+O64)</f>
        <v>11</v>
      </c>
    </row>
    <row r="66" spans="2:12" x14ac:dyDescent="0.25">
      <c r="B66" t="str">
        <f>$B$24</f>
        <v>Numéro de classe et nom</v>
      </c>
      <c r="H66" t="str">
        <f>$B$24</f>
        <v>Numéro de classe et nom</v>
      </c>
    </row>
    <row r="67" spans="2:12" x14ac:dyDescent="0.25">
      <c r="B67" s="16">
        <v>0</v>
      </c>
      <c r="C67" s="20" t="str">
        <f ca="1">OFFSET($B$10:$B$13,B67,0,1,1)</f>
        <v>Guerrier</v>
      </c>
      <c r="H67" s="16">
        <v>3</v>
      </c>
      <c r="I67" s="20" t="str">
        <f ca="1">OFFSET($B$10:$B$13,H67,0,1,1)</f>
        <v>Barbare</v>
      </c>
    </row>
    <row r="68" spans="2:12" ht="30" x14ac:dyDescent="0.25">
      <c r="B68" s="5" t="str">
        <f>$B$26</f>
        <v>Distance</v>
      </c>
      <c r="C68" s="5" t="str">
        <f>$C$26</f>
        <v>Portée maximale</v>
      </c>
      <c r="D68" s="4" t="str">
        <f>$D$26</f>
        <v>Guérison</v>
      </c>
      <c r="E68" s="5" t="str">
        <f>$E$26</f>
        <v>Points de vie</v>
      </c>
      <c r="F68" s="5" t="str">
        <f>$F$26</f>
        <v>Dommages</v>
      </c>
      <c r="G68" s="5" t="str">
        <f>$G$26</f>
        <v>Attaque ?</v>
      </c>
      <c r="H68" s="5" t="str">
        <f>$C$26</f>
        <v>Portée maximale</v>
      </c>
      <c r="I68" s="4" t="str">
        <f>$D$26</f>
        <v>Guérison</v>
      </c>
      <c r="J68" s="5" t="str">
        <f>$E$26</f>
        <v>Points de vie</v>
      </c>
      <c r="K68" s="5" t="str">
        <f>$F$26</f>
        <v>Dommages</v>
      </c>
      <c r="L68" s="5" t="str">
        <f>$G$26</f>
        <v>Attaque ?</v>
      </c>
    </row>
    <row r="69" spans="2:12" x14ac:dyDescent="0.25">
      <c r="B69" s="27">
        <v>100</v>
      </c>
      <c r="C69" s="30">
        <f ca="1">OFFSET($F$10:$F$13,B67,0,1,1)</f>
        <v>40</v>
      </c>
      <c r="D69" s="31">
        <f ca="1">OFFSET($E$10:$E$13,B67,0,1,1)</f>
        <v>0</v>
      </c>
      <c r="E69" s="31">
        <f ca="1">OFFSET($C$10:$C$13,B67,0,1,1)</f>
        <v>50</v>
      </c>
      <c r="F69" s="31">
        <f ca="1">OFFSET($D$10:$D$13,B67,0,1,1)</f>
        <v>10</v>
      </c>
      <c r="G69" s="32">
        <f t="shared" ref="G69:G85" ca="1" si="29">IF(B69&lt;=C69,1,0)</f>
        <v>0</v>
      </c>
      <c r="H69" s="30">
        <f ca="1">OFFSET($F$10:$F$13,H67,0,1,1)</f>
        <v>40</v>
      </c>
      <c r="I69" s="31">
        <f ca="1">OFFSET($E$10:$E$13,H67,0,1,1)</f>
        <v>0</v>
      </c>
      <c r="J69" s="31">
        <f ca="1">OFFSET($C$10:$C$13,H67,0,1,1)</f>
        <v>50</v>
      </c>
      <c r="K69" s="31">
        <f ca="1">OFFSET($D$10:$D$13,H67,0,1,1)</f>
        <v>10</v>
      </c>
      <c r="L69" s="32">
        <f ca="1">IF(B69&lt;=H69,1,0)</f>
        <v>0</v>
      </c>
    </row>
    <row r="70" spans="2:12" x14ac:dyDescent="0.25">
      <c r="B70" s="28">
        <f ca="1">B69+IF(G69=0,-5,0)+IF(L69=0,-5,0)</f>
        <v>90</v>
      </c>
      <c r="C70" s="21">
        <f ca="1">C69</f>
        <v>40</v>
      </c>
      <c r="D70" s="22">
        <f ca="1">IF(E69&gt;0,D69,0)</f>
        <v>0</v>
      </c>
      <c r="E70" s="22">
        <f ca="1">MAX(0,MIN(E69,E69+IF(L69=1,K69*-1,0)+D70))</f>
        <v>50</v>
      </c>
      <c r="F70" s="22">
        <f ca="1">IF(E70&gt;0,F69,0)</f>
        <v>10</v>
      </c>
      <c r="G70" s="23">
        <f t="shared" ca="1" si="29"/>
        <v>0</v>
      </c>
      <c r="H70" s="21">
        <f ca="1">H69</f>
        <v>40</v>
      </c>
      <c r="I70" s="22">
        <f ca="1">IF(J69&gt;0,I69,0)</f>
        <v>0</v>
      </c>
      <c r="J70" s="22">
        <f t="shared" ref="J70:J85" ca="1" si="30">MAX(0,MIN(J69,J69+IF(G69=1,F69*-1,0)+I70))</f>
        <v>50</v>
      </c>
      <c r="K70" s="22">
        <f ca="1">IF(J70&gt;0,K69,0)</f>
        <v>10</v>
      </c>
      <c r="L70" s="23">
        <f t="shared" ref="L70:L85" ca="1" si="31">IF(B70&lt;=H70,1,0)</f>
        <v>0</v>
      </c>
    </row>
    <row r="71" spans="2:12" x14ac:dyDescent="0.25">
      <c r="B71" s="28">
        <f t="shared" ref="B71:B85" ca="1" si="32">B70+IF(G70=0,-5,0)+IF(L70=0,-5,0)</f>
        <v>80</v>
      </c>
      <c r="C71" s="21">
        <f t="shared" ref="C71:C85" ca="1" si="33">C70</f>
        <v>40</v>
      </c>
      <c r="D71" s="22">
        <f t="shared" ref="D71:D85" ca="1" si="34">IF(E70&gt;0,D70,0)</f>
        <v>0</v>
      </c>
      <c r="E71" s="22">
        <f t="shared" ref="E71:E85" ca="1" si="35">MAX(0,MIN(E70,E70+IF(L70=1,K70*-1,0)+D71))</f>
        <v>50</v>
      </c>
      <c r="F71" s="22">
        <f ca="1">IF(E71&gt;0,F70,0)</f>
        <v>10</v>
      </c>
      <c r="G71" s="23">
        <f t="shared" ca="1" si="29"/>
        <v>0</v>
      </c>
      <c r="H71" s="21">
        <f t="shared" ref="H71:H85" ca="1" si="36">H70</f>
        <v>40</v>
      </c>
      <c r="I71" s="22">
        <f t="shared" ref="I71:I85" ca="1" si="37">IF(J70&gt;0,I70,0)</f>
        <v>0</v>
      </c>
      <c r="J71" s="22">
        <f t="shared" ca="1" si="30"/>
        <v>50</v>
      </c>
      <c r="K71" s="22">
        <f ca="1">IF(J71&gt;0,K70,0)</f>
        <v>10</v>
      </c>
      <c r="L71" s="23">
        <f t="shared" ca="1" si="31"/>
        <v>0</v>
      </c>
    </row>
    <row r="72" spans="2:12" x14ac:dyDescent="0.25">
      <c r="B72" s="28">
        <f t="shared" ca="1" si="32"/>
        <v>70</v>
      </c>
      <c r="C72" s="21">
        <f t="shared" ca="1" si="33"/>
        <v>40</v>
      </c>
      <c r="D72" s="22">
        <f t="shared" ca="1" si="34"/>
        <v>0</v>
      </c>
      <c r="E72" s="22">
        <f t="shared" ca="1" si="35"/>
        <v>50</v>
      </c>
      <c r="F72" s="22">
        <f ca="1">IF(E72&gt;0,F71,0)</f>
        <v>10</v>
      </c>
      <c r="G72" s="23">
        <f t="shared" ca="1" si="29"/>
        <v>0</v>
      </c>
      <c r="H72" s="21">
        <f t="shared" ca="1" si="36"/>
        <v>40</v>
      </c>
      <c r="I72" s="22">
        <f t="shared" ca="1" si="37"/>
        <v>0</v>
      </c>
      <c r="J72" s="22">
        <f t="shared" ca="1" si="30"/>
        <v>50</v>
      </c>
      <c r="K72" s="22">
        <f ca="1">IF(J72&gt;0,K71,0)</f>
        <v>10</v>
      </c>
      <c r="L72" s="23">
        <f t="shared" ca="1" si="31"/>
        <v>0</v>
      </c>
    </row>
    <row r="73" spans="2:12" x14ac:dyDescent="0.25">
      <c r="B73" s="28">
        <f t="shared" ca="1" si="32"/>
        <v>60</v>
      </c>
      <c r="C73" s="21">
        <f t="shared" ca="1" si="33"/>
        <v>40</v>
      </c>
      <c r="D73" s="22">
        <f t="shared" ca="1" si="34"/>
        <v>0</v>
      </c>
      <c r="E73" s="22">
        <f t="shared" ca="1" si="35"/>
        <v>50</v>
      </c>
      <c r="F73" s="22">
        <f t="shared" ref="F73:F85" ca="1" si="38">IF(E73&gt;0,F72,0)</f>
        <v>10</v>
      </c>
      <c r="G73" s="23">
        <f t="shared" ca="1" si="29"/>
        <v>0</v>
      </c>
      <c r="H73" s="21">
        <f t="shared" ca="1" si="36"/>
        <v>40</v>
      </c>
      <c r="I73" s="22">
        <f t="shared" ca="1" si="37"/>
        <v>0</v>
      </c>
      <c r="J73" s="22">
        <f t="shared" ca="1" si="30"/>
        <v>50</v>
      </c>
      <c r="K73" s="22">
        <f t="shared" ref="K73:K85" ca="1" si="39">IF(J73&gt;0,K72,0)</f>
        <v>10</v>
      </c>
      <c r="L73" s="23">
        <f t="shared" ca="1" si="31"/>
        <v>0</v>
      </c>
    </row>
    <row r="74" spans="2:12" x14ac:dyDescent="0.25">
      <c r="B74" s="28">
        <f t="shared" ca="1" si="32"/>
        <v>50</v>
      </c>
      <c r="C74" s="21">
        <f t="shared" ca="1" si="33"/>
        <v>40</v>
      </c>
      <c r="D74" s="22">
        <f t="shared" ca="1" si="34"/>
        <v>0</v>
      </c>
      <c r="E74" s="22">
        <f t="shared" ca="1" si="35"/>
        <v>50</v>
      </c>
      <c r="F74" s="22">
        <f t="shared" ca="1" si="38"/>
        <v>10</v>
      </c>
      <c r="G74" s="23">
        <f t="shared" ca="1" si="29"/>
        <v>0</v>
      </c>
      <c r="H74" s="21">
        <f t="shared" ca="1" si="36"/>
        <v>40</v>
      </c>
      <c r="I74" s="22">
        <f t="shared" ca="1" si="37"/>
        <v>0</v>
      </c>
      <c r="J74" s="22">
        <f t="shared" ca="1" si="30"/>
        <v>50</v>
      </c>
      <c r="K74" s="22">
        <f t="shared" ca="1" si="39"/>
        <v>10</v>
      </c>
      <c r="L74" s="23">
        <f t="shared" ca="1" si="31"/>
        <v>0</v>
      </c>
    </row>
    <row r="75" spans="2:12" x14ac:dyDescent="0.25">
      <c r="B75" s="28">
        <f t="shared" ca="1" si="32"/>
        <v>40</v>
      </c>
      <c r="C75" s="21">
        <f t="shared" ca="1" si="33"/>
        <v>40</v>
      </c>
      <c r="D75" s="22">
        <f t="shared" ca="1" si="34"/>
        <v>0</v>
      </c>
      <c r="E75" s="22">
        <f t="shared" ca="1" si="35"/>
        <v>50</v>
      </c>
      <c r="F75" s="22">
        <f t="shared" ca="1" si="38"/>
        <v>10</v>
      </c>
      <c r="G75" s="23">
        <f t="shared" ca="1" si="29"/>
        <v>1</v>
      </c>
      <c r="H75" s="21">
        <f t="shared" ca="1" si="36"/>
        <v>40</v>
      </c>
      <c r="I75" s="22">
        <f t="shared" ca="1" si="37"/>
        <v>0</v>
      </c>
      <c r="J75" s="22">
        <f t="shared" ca="1" si="30"/>
        <v>50</v>
      </c>
      <c r="K75" s="22">
        <f t="shared" ca="1" si="39"/>
        <v>10</v>
      </c>
      <c r="L75" s="23">
        <f t="shared" ca="1" si="31"/>
        <v>1</v>
      </c>
    </row>
    <row r="76" spans="2:12" x14ac:dyDescent="0.25">
      <c r="B76" s="28">
        <f t="shared" ca="1" si="32"/>
        <v>40</v>
      </c>
      <c r="C76" s="21">
        <f t="shared" ca="1" si="33"/>
        <v>40</v>
      </c>
      <c r="D76" s="22">
        <f t="shared" ca="1" si="34"/>
        <v>0</v>
      </c>
      <c r="E76" s="22">
        <f t="shared" ca="1" si="35"/>
        <v>40</v>
      </c>
      <c r="F76" s="22">
        <f t="shared" ca="1" si="38"/>
        <v>10</v>
      </c>
      <c r="G76" s="23">
        <f t="shared" ca="1" si="29"/>
        <v>1</v>
      </c>
      <c r="H76" s="21">
        <f t="shared" ca="1" si="36"/>
        <v>40</v>
      </c>
      <c r="I76" s="22">
        <f t="shared" ca="1" si="37"/>
        <v>0</v>
      </c>
      <c r="J76" s="22">
        <f t="shared" ca="1" si="30"/>
        <v>40</v>
      </c>
      <c r="K76" s="22">
        <f t="shared" ca="1" si="39"/>
        <v>10</v>
      </c>
      <c r="L76" s="23">
        <f t="shared" ca="1" si="31"/>
        <v>1</v>
      </c>
    </row>
    <row r="77" spans="2:12" x14ac:dyDescent="0.25">
      <c r="B77" s="28">
        <f t="shared" ca="1" si="32"/>
        <v>40</v>
      </c>
      <c r="C77" s="21">
        <f t="shared" ca="1" si="33"/>
        <v>40</v>
      </c>
      <c r="D77" s="22">
        <f t="shared" ca="1" si="34"/>
        <v>0</v>
      </c>
      <c r="E77" s="22">
        <f t="shared" ca="1" si="35"/>
        <v>30</v>
      </c>
      <c r="F77" s="22">
        <f t="shared" ca="1" si="38"/>
        <v>10</v>
      </c>
      <c r="G77" s="23">
        <f t="shared" ca="1" si="29"/>
        <v>1</v>
      </c>
      <c r="H77" s="21">
        <f t="shared" ca="1" si="36"/>
        <v>40</v>
      </c>
      <c r="I77" s="22">
        <f t="shared" ca="1" si="37"/>
        <v>0</v>
      </c>
      <c r="J77" s="22">
        <f t="shared" ca="1" si="30"/>
        <v>30</v>
      </c>
      <c r="K77" s="22">
        <f t="shared" ca="1" si="39"/>
        <v>10</v>
      </c>
      <c r="L77" s="23">
        <f t="shared" ca="1" si="31"/>
        <v>1</v>
      </c>
    </row>
    <row r="78" spans="2:12" x14ac:dyDescent="0.25">
      <c r="B78" s="28">
        <f t="shared" ca="1" si="32"/>
        <v>40</v>
      </c>
      <c r="C78" s="21">
        <f t="shared" ca="1" si="33"/>
        <v>40</v>
      </c>
      <c r="D78" s="22">
        <f t="shared" ca="1" si="34"/>
        <v>0</v>
      </c>
      <c r="E78" s="22">
        <f t="shared" ca="1" si="35"/>
        <v>20</v>
      </c>
      <c r="F78" s="22">
        <f t="shared" ca="1" si="38"/>
        <v>10</v>
      </c>
      <c r="G78" s="23">
        <f t="shared" ca="1" si="29"/>
        <v>1</v>
      </c>
      <c r="H78" s="21">
        <f t="shared" ca="1" si="36"/>
        <v>40</v>
      </c>
      <c r="I78" s="22">
        <f t="shared" ca="1" si="37"/>
        <v>0</v>
      </c>
      <c r="J78" s="22">
        <f t="shared" ca="1" si="30"/>
        <v>20</v>
      </c>
      <c r="K78" s="22">
        <f t="shared" ca="1" si="39"/>
        <v>10</v>
      </c>
      <c r="L78" s="23">
        <f t="shared" ca="1" si="31"/>
        <v>1</v>
      </c>
    </row>
    <row r="79" spans="2:12" x14ac:dyDescent="0.25">
      <c r="B79" s="28">
        <f t="shared" ca="1" si="32"/>
        <v>40</v>
      </c>
      <c r="C79" s="21">
        <f t="shared" ca="1" si="33"/>
        <v>40</v>
      </c>
      <c r="D79" s="22">
        <f t="shared" ca="1" si="34"/>
        <v>0</v>
      </c>
      <c r="E79" s="22">
        <f t="shared" ca="1" si="35"/>
        <v>10</v>
      </c>
      <c r="F79" s="22">
        <f t="shared" ca="1" si="38"/>
        <v>10</v>
      </c>
      <c r="G79" s="23">
        <f t="shared" ca="1" si="29"/>
        <v>1</v>
      </c>
      <c r="H79" s="21">
        <f t="shared" ca="1" si="36"/>
        <v>40</v>
      </c>
      <c r="I79" s="22">
        <f t="shared" ca="1" si="37"/>
        <v>0</v>
      </c>
      <c r="J79" s="22">
        <f t="shared" ca="1" si="30"/>
        <v>10</v>
      </c>
      <c r="K79" s="22">
        <f t="shared" ca="1" si="39"/>
        <v>10</v>
      </c>
      <c r="L79" s="23">
        <f t="shared" ca="1" si="31"/>
        <v>1</v>
      </c>
    </row>
    <row r="80" spans="2:12" x14ac:dyDescent="0.25">
      <c r="B80" s="28">
        <f t="shared" ca="1" si="32"/>
        <v>40</v>
      </c>
      <c r="C80" s="21">
        <f t="shared" ca="1" si="33"/>
        <v>40</v>
      </c>
      <c r="D80" s="22">
        <f t="shared" ca="1" si="34"/>
        <v>0</v>
      </c>
      <c r="E80" s="22">
        <f t="shared" ca="1" si="35"/>
        <v>0</v>
      </c>
      <c r="F80" s="22">
        <f t="shared" ca="1" si="38"/>
        <v>0</v>
      </c>
      <c r="G80" s="23">
        <f t="shared" ca="1" si="29"/>
        <v>1</v>
      </c>
      <c r="H80" s="21">
        <f t="shared" ca="1" si="36"/>
        <v>40</v>
      </c>
      <c r="I80" s="22">
        <f t="shared" ca="1" si="37"/>
        <v>0</v>
      </c>
      <c r="J80" s="22">
        <f t="shared" ca="1" si="30"/>
        <v>0</v>
      </c>
      <c r="K80" s="22">
        <f t="shared" ca="1" si="39"/>
        <v>0</v>
      </c>
      <c r="L80" s="23">
        <f t="shared" ca="1" si="31"/>
        <v>1</v>
      </c>
    </row>
    <row r="81" spans="2:17" x14ac:dyDescent="0.25">
      <c r="B81" s="28">
        <f t="shared" ca="1" si="32"/>
        <v>40</v>
      </c>
      <c r="C81" s="21">
        <f t="shared" ca="1" si="33"/>
        <v>40</v>
      </c>
      <c r="D81" s="22">
        <f t="shared" ca="1" si="34"/>
        <v>0</v>
      </c>
      <c r="E81" s="22">
        <f t="shared" ca="1" si="35"/>
        <v>0</v>
      </c>
      <c r="F81" s="22">
        <f t="shared" ca="1" si="38"/>
        <v>0</v>
      </c>
      <c r="G81" s="23">
        <f t="shared" ca="1" si="29"/>
        <v>1</v>
      </c>
      <c r="H81" s="21">
        <f t="shared" ca="1" si="36"/>
        <v>40</v>
      </c>
      <c r="I81" s="22">
        <f t="shared" ca="1" si="37"/>
        <v>0</v>
      </c>
      <c r="J81" s="22">
        <f t="shared" ca="1" si="30"/>
        <v>0</v>
      </c>
      <c r="K81" s="22">
        <f t="shared" ca="1" si="39"/>
        <v>0</v>
      </c>
      <c r="L81" s="23">
        <f t="shared" ca="1" si="31"/>
        <v>1</v>
      </c>
    </row>
    <row r="82" spans="2:17" x14ac:dyDescent="0.25">
      <c r="B82" s="28">
        <f t="shared" ca="1" si="32"/>
        <v>40</v>
      </c>
      <c r="C82" s="21">
        <f t="shared" ca="1" si="33"/>
        <v>40</v>
      </c>
      <c r="D82" s="22">
        <f t="shared" ca="1" si="34"/>
        <v>0</v>
      </c>
      <c r="E82" s="22">
        <f t="shared" ca="1" si="35"/>
        <v>0</v>
      </c>
      <c r="F82" s="22">
        <f t="shared" ca="1" si="38"/>
        <v>0</v>
      </c>
      <c r="G82" s="23">
        <f t="shared" ca="1" si="29"/>
        <v>1</v>
      </c>
      <c r="H82" s="21">
        <f t="shared" ca="1" si="36"/>
        <v>40</v>
      </c>
      <c r="I82" s="22">
        <f t="shared" ca="1" si="37"/>
        <v>0</v>
      </c>
      <c r="J82" s="22">
        <f t="shared" ca="1" si="30"/>
        <v>0</v>
      </c>
      <c r="K82" s="22">
        <f t="shared" ca="1" si="39"/>
        <v>0</v>
      </c>
      <c r="L82" s="23">
        <f t="shared" ca="1" si="31"/>
        <v>1</v>
      </c>
    </row>
    <row r="83" spans="2:17" x14ac:dyDescent="0.25">
      <c r="B83" s="28">
        <f t="shared" ca="1" si="32"/>
        <v>40</v>
      </c>
      <c r="C83" s="21">
        <f t="shared" ca="1" si="33"/>
        <v>40</v>
      </c>
      <c r="D83" s="22">
        <f t="shared" ca="1" si="34"/>
        <v>0</v>
      </c>
      <c r="E83" s="22">
        <f t="shared" ca="1" si="35"/>
        <v>0</v>
      </c>
      <c r="F83" s="22">
        <f t="shared" ca="1" si="38"/>
        <v>0</v>
      </c>
      <c r="G83" s="23">
        <f t="shared" ca="1" si="29"/>
        <v>1</v>
      </c>
      <c r="H83" s="21">
        <f t="shared" ca="1" si="36"/>
        <v>40</v>
      </c>
      <c r="I83" s="22">
        <f t="shared" ca="1" si="37"/>
        <v>0</v>
      </c>
      <c r="J83" s="22">
        <f t="shared" ca="1" si="30"/>
        <v>0</v>
      </c>
      <c r="K83" s="22">
        <f t="shared" ca="1" si="39"/>
        <v>0</v>
      </c>
      <c r="L83" s="23">
        <f t="shared" ca="1" si="31"/>
        <v>1</v>
      </c>
    </row>
    <row r="84" spans="2:17" x14ac:dyDescent="0.25">
      <c r="B84" s="28">
        <f t="shared" ca="1" si="32"/>
        <v>40</v>
      </c>
      <c r="C84" s="21">
        <f t="shared" ca="1" si="33"/>
        <v>40</v>
      </c>
      <c r="D84" s="22">
        <f t="shared" ca="1" si="34"/>
        <v>0</v>
      </c>
      <c r="E84" s="22">
        <f t="shared" ca="1" si="35"/>
        <v>0</v>
      </c>
      <c r="F84" s="22">
        <f t="shared" ca="1" si="38"/>
        <v>0</v>
      </c>
      <c r="G84" s="23">
        <f t="shared" ca="1" si="29"/>
        <v>1</v>
      </c>
      <c r="H84" s="21">
        <f t="shared" ca="1" si="36"/>
        <v>40</v>
      </c>
      <c r="I84" s="22">
        <f t="shared" ca="1" si="37"/>
        <v>0</v>
      </c>
      <c r="J84" s="22">
        <f t="shared" ca="1" si="30"/>
        <v>0</v>
      </c>
      <c r="K84" s="22">
        <f t="shared" ca="1" si="39"/>
        <v>0</v>
      </c>
      <c r="L84" s="23">
        <f t="shared" ca="1" si="31"/>
        <v>1</v>
      </c>
      <c r="N84" t="str">
        <f>N63</f>
        <v>Durée</v>
      </c>
      <c r="O84" s="2">
        <f ca="1">MIN(COUNTIF(E69:E84,"&gt;0"),COUNTIF(J69:J84,"&gt;0"))</f>
        <v>11</v>
      </c>
    </row>
    <row r="85" spans="2:17" x14ac:dyDescent="0.25">
      <c r="B85" s="29">
        <f t="shared" ca="1" si="32"/>
        <v>40</v>
      </c>
      <c r="C85" s="24">
        <f t="shared" ca="1" si="33"/>
        <v>40</v>
      </c>
      <c r="D85" s="25">
        <f t="shared" ca="1" si="34"/>
        <v>0</v>
      </c>
      <c r="E85" s="25">
        <f t="shared" ca="1" si="35"/>
        <v>0</v>
      </c>
      <c r="F85" s="25">
        <f t="shared" ca="1" si="38"/>
        <v>0</v>
      </c>
      <c r="G85" s="26">
        <f t="shared" ca="1" si="29"/>
        <v>1</v>
      </c>
      <c r="H85" s="24">
        <f t="shared" ca="1" si="36"/>
        <v>40</v>
      </c>
      <c r="I85" s="25">
        <f t="shared" ca="1" si="37"/>
        <v>0</v>
      </c>
      <c r="J85" s="25">
        <f t="shared" ca="1" si="30"/>
        <v>0</v>
      </c>
      <c r="K85" s="25">
        <f t="shared" ca="1" si="39"/>
        <v>0</v>
      </c>
      <c r="L85" s="26">
        <f t="shared" ca="1" si="31"/>
        <v>1</v>
      </c>
      <c r="N85" t="str">
        <f>N64</f>
        <v>Points de vie totaux</v>
      </c>
      <c r="O85" s="2">
        <f ca="1">E85+J85</f>
        <v>0</v>
      </c>
      <c r="P85" s="33" t="s">
        <v>1</v>
      </c>
      <c r="Q85" s="2">
        <f ca="1">O84/(1+O85)</f>
        <v>11</v>
      </c>
    </row>
    <row r="87" spans="2:17" x14ac:dyDescent="0.25">
      <c r="B87" t="str">
        <f>$B$24</f>
        <v>Numéro de classe et nom</v>
      </c>
      <c r="H87" t="str">
        <f>$B$24</f>
        <v>Numéro de classe et nom</v>
      </c>
    </row>
    <row r="88" spans="2:17" x14ac:dyDescent="0.25">
      <c r="B88" s="16">
        <v>1</v>
      </c>
      <c r="C88" s="20" t="str">
        <f ca="1">OFFSET($B$10:$B$13,B88,0,1,1)</f>
        <v>Mage</v>
      </c>
      <c r="H88" s="16">
        <v>2</v>
      </c>
      <c r="I88" s="20" t="str">
        <f ca="1">OFFSET($B$10:$B$13,H88,0,1,1)</f>
        <v>Guérisseur</v>
      </c>
    </row>
    <row r="89" spans="2:17" ht="30" x14ac:dyDescent="0.25">
      <c r="B89" s="5" t="str">
        <f>$B$26</f>
        <v>Distance</v>
      </c>
      <c r="C89" s="5" t="str">
        <f>$C$26</f>
        <v>Portée maximale</v>
      </c>
      <c r="D89" s="4" t="str">
        <f>$D$26</f>
        <v>Guérison</v>
      </c>
      <c r="E89" s="5" t="str">
        <f>$E$26</f>
        <v>Points de vie</v>
      </c>
      <c r="F89" s="5" t="str">
        <f>$F$26</f>
        <v>Dommages</v>
      </c>
      <c r="G89" s="5" t="str">
        <f>$G$26</f>
        <v>Attaque ?</v>
      </c>
      <c r="H89" s="5" t="str">
        <f>$C$26</f>
        <v>Portée maximale</v>
      </c>
      <c r="I89" s="4" t="str">
        <f>$D$26</f>
        <v>Guérison</v>
      </c>
      <c r="J89" s="5" t="str">
        <f>$E$26</f>
        <v>Points de vie</v>
      </c>
      <c r="K89" s="5" t="str">
        <f>$F$26</f>
        <v>Dommages</v>
      </c>
      <c r="L89" s="5" t="str">
        <f>$G$26</f>
        <v>Attaque ?</v>
      </c>
    </row>
    <row r="90" spans="2:17" x14ac:dyDescent="0.25">
      <c r="B90" s="27">
        <v>100</v>
      </c>
      <c r="C90" s="30">
        <f ca="1">OFFSET($F$10:$F$13,B88,0,1,1)</f>
        <v>40</v>
      </c>
      <c r="D90" s="31">
        <f ca="1">OFFSET($E$10:$E$13,B88,0,1,1)</f>
        <v>0</v>
      </c>
      <c r="E90" s="31">
        <f ca="1">OFFSET($C$10:$C$13,B88,0,1,1)</f>
        <v>50</v>
      </c>
      <c r="F90" s="31">
        <f ca="1">OFFSET($D$10:$D$13,B88,0,1,1)</f>
        <v>10</v>
      </c>
      <c r="G90" s="32">
        <f t="shared" ref="G90:G106" ca="1" si="40">IF(B90&lt;=C90,1,0)</f>
        <v>0</v>
      </c>
      <c r="H90" s="30">
        <f ca="1">OFFSET($F$10:$F$13,H88,0,1,1)</f>
        <v>40</v>
      </c>
      <c r="I90" s="31">
        <f ca="1">OFFSET($E$10:$E$13,H88,0,1,1)</f>
        <v>0</v>
      </c>
      <c r="J90" s="31">
        <f ca="1">OFFSET($C$10:$C$13,H88,0,1,1)</f>
        <v>50</v>
      </c>
      <c r="K90" s="31">
        <f ca="1">OFFSET($D$10:$D$13,H88,0,1,1)</f>
        <v>10</v>
      </c>
      <c r="L90" s="32">
        <f ca="1">IF(B90&lt;=H90,1,0)</f>
        <v>0</v>
      </c>
    </row>
    <row r="91" spans="2:17" x14ac:dyDescent="0.25">
      <c r="B91" s="28">
        <f ca="1">B90+IF(G90=0,-5,0)+IF(L90=0,-5,0)</f>
        <v>90</v>
      </c>
      <c r="C91" s="21">
        <f ca="1">C90</f>
        <v>40</v>
      </c>
      <c r="D91" s="22">
        <f ca="1">IF(E90&gt;0,D90,0)</f>
        <v>0</v>
      </c>
      <c r="E91" s="22">
        <f ca="1">MAX(0,MIN(E90,E90+IF(L90=1,K90*-1,0)+D91))</f>
        <v>50</v>
      </c>
      <c r="F91" s="22">
        <f ca="1">IF(E91&gt;0,F90,0)</f>
        <v>10</v>
      </c>
      <c r="G91" s="23">
        <f t="shared" ca="1" si="40"/>
        <v>0</v>
      </c>
      <c r="H91" s="21">
        <f ca="1">H90</f>
        <v>40</v>
      </c>
      <c r="I91" s="22">
        <f ca="1">IF(J90&gt;0,I90,0)</f>
        <v>0</v>
      </c>
      <c r="J91" s="22">
        <f t="shared" ref="J91:J106" ca="1" si="41">MAX(0,MIN(J90,J90+IF(G90=1,F90*-1,0)+I91))</f>
        <v>50</v>
      </c>
      <c r="K91" s="22">
        <f ca="1">IF(J91&gt;0,K90,0)</f>
        <v>10</v>
      </c>
      <c r="L91" s="23">
        <f t="shared" ref="L91:L106" ca="1" si="42">IF(B91&lt;=H91,1,0)</f>
        <v>0</v>
      </c>
    </row>
    <row r="92" spans="2:17" x14ac:dyDescent="0.25">
      <c r="B92" s="28">
        <f t="shared" ref="B92:B106" ca="1" si="43">B91+IF(G91=0,-5,0)+IF(L91=0,-5,0)</f>
        <v>80</v>
      </c>
      <c r="C92" s="21">
        <f t="shared" ref="C92:C106" ca="1" si="44">C91</f>
        <v>40</v>
      </c>
      <c r="D92" s="22">
        <f t="shared" ref="D92:D106" ca="1" si="45">IF(E91&gt;0,D91,0)</f>
        <v>0</v>
      </c>
      <c r="E92" s="22">
        <f t="shared" ref="E92:E106" ca="1" si="46">MAX(0,MIN(E91,E91+IF(L91=1,K91*-1,0)+D92))</f>
        <v>50</v>
      </c>
      <c r="F92" s="22">
        <f ca="1">IF(E92&gt;0,F91,0)</f>
        <v>10</v>
      </c>
      <c r="G92" s="23">
        <f t="shared" ca="1" si="40"/>
        <v>0</v>
      </c>
      <c r="H92" s="21">
        <f t="shared" ref="H92:H106" ca="1" si="47">H91</f>
        <v>40</v>
      </c>
      <c r="I92" s="22">
        <f t="shared" ref="I92:I106" ca="1" si="48">IF(J91&gt;0,I91,0)</f>
        <v>0</v>
      </c>
      <c r="J92" s="22">
        <f t="shared" ca="1" si="41"/>
        <v>50</v>
      </c>
      <c r="K92" s="22">
        <f ca="1">IF(J92&gt;0,K91,0)</f>
        <v>10</v>
      </c>
      <c r="L92" s="23">
        <f t="shared" ca="1" si="42"/>
        <v>0</v>
      </c>
    </row>
    <row r="93" spans="2:17" x14ac:dyDescent="0.25">
      <c r="B93" s="28">
        <f t="shared" ca="1" si="43"/>
        <v>70</v>
      </c>
      <c r="C93" s="21">
        <f t="shared" ca="1" si="44"/>
        <v>40</v>
      </c>
      <c r="D93" s="22">
        <f t="shared" ca="1" si="45"/>
        <v>0</v>
      </c>
      <c r="E93" s="22">
        <f t="shared" ca="1" si="46"/>
        <v>50</v>
      </c>
      <c r="F93" s="22">
        <f ca="1">IF(E93&gt;0,F92,0)</f>
        <v>10</v>
      </c>
      <c r="G93" s="23">
        <f t="shared" ca="1" si="40"/>
        <v>0</v>
      </c>
      <c r="H93" s="21">
        <f t="shared" ca="1" si="47"/>
        <v>40</v>
      </c>
      <c r="I93" s="22">
        <f t="shared" ca="1" si="48"/>
        <v>0</v>
      </c>
      <c r="J93" s="22">
        <f t="shared" ca="1" si="41"/>
        <v>50</v>
      </c>
      <c r="K93" s="22">
        <f ca="1">IF(J93&gt;0,K92,0)</f>
        <v>10</v>
      </c>
      <c r="L93" s="23">
        <f t="shared" ca="1" si="42"/>
        <v>0</v>
      </c>
    </row>
    <row r="94" spans="2:17" x14ac:dyDescent="0.25">
      <c r="B94" s="28">
        <f t="shared" ca="1" si="43"/>
        <v>60</v>
      </c>
      <c r="C94" s="21">
        <f t="shared" ca="1" si="44"/>
        <v>40</v>
      </c>
      <c r="D94" s="22">
        <f t="shared" ca="1" si="45"/>
        <v>0</v>
      </c>
      <c r="E94" s="22">
        <f t="shared" ca="1" si="46"/>
        <v>50</v>
      </c>
      <c r="F94" s="22">
        <f t="shared" ref="F94:F106" ca="1" si="49">IF(E94&gt;0,F93,0)</f>
        <v>10</v>
      </c>
      <c r="G94" s="23">
        <f t="shared" ca="1" si="40"/>
        <v>0</v>
      </c>
      <c r="H94" s="21">
        <f t="shared" ca="1" si="47"/>
        <v>40</v>
      </c>
      <c r="I94" s="22">
        <f t="shared" ca="1" si="48"/>
        <v>0</v>
      </c>
      <c r="J94" s="22">
        <f t="shared" ca="1" si="41"/>
        <v>50</v>
      </c>
      <c r="K94" s="22">
        <f t="shared" ref="K94:K106" ca="1" si="50">IF(J94&gt;0,K93,0)</f>
        <v>10</v>
      </c>
      <c r="L94" s="23">
        <f t="shared" ca="1" si="42"/>
        <v>0</v>
      </c>
    </row>
    <row r="95" spans="2:17" x14ac:dyDescent="0.25">
      <c r="B95" s="28">
        <f t="shared" ca="1" si="43"/>
        <v>50</v>
      </c>
      <c r="C95" s="21">
        <f t="shared" ca="1" si="44"/>
        <v>40</v>
      </c>
      <c r="D95" s="22">
        <f t="shared" ca="1" si="45"/>
        <v>0</v>
      </c>
      <c r="E95" s="22">
        <f t="shared" ca="1" si="46"/>
        <v>50</v>
      </c>
      <c r="F95" s="22">
        <f t="shared" ca="1" si="49"/>
        <v>10</v>
      </c>
      <c r="G95" s="23">
        <f t="shared" ca="1" si="40"/>
        <v>0</v>
      </c>
      <c r="H95" s="21">
        <f t="shared" ca="1" si="47"/>
        <v>40</v>
      </c>
      <c r="I95" s="22">
        <f t="shared" ca="1" si="48"/>
        <v>0</v>
      </c>
      <c r="J95" s="22">
        <f t="shared" ca="1" si="41"/>
        <v>50</v>
      </c>
      <c r="K95" s="22">
        <f t="shared" ca="1" si="50"/>
        <v>10</v>
      </c>
      <c r="L95" s="23">
        <f t="shared" ca="1" si="42"/>
        <v>0</v>
      </c>
    </row>
    <row r="96" spans="2:17" x14ac:dyDescent="0.25">
      <c r="B96" s="28">
        <f t="shared" ca="1" si="43"/>
        <v>40</v>
      </c>
      <c r="C96" s="21">
        <f t="shared" ca="1" si="44"/>
        <v>40</v>
      </c>
      <c r="D96" s="22">
        <f t="shared" ca="1" si="45"/>
        <v>0</v>
      </c>
      <c r="E96" s="22">
        <f t="shared" ca="1" si="46"/>
        <v>50</v>
      </c>
      <c r="F96" s="22">
        <f t="shared" ca="1" si="49"/>
        <v>10</v>
      </c>
      <c r="G96" s="23">
        <f t="shared" ca="1" si="40"/>
        <v>1</v>
      </c>
      <c r="H96" s="21">
        <f t="shared" ca="1" si="47"/>
        <v>40</v>
      </c>
      <c r="I96" s="22">
        <f t="shared" ca="1" si="48"/>
        <v>0</v>
      </c>
      <c r="J96" s="22">
        <f t="shared" ca="1" si="41"/>
        <v>50</v>
      </c>
      <c r="K96" s="22">
        <f t="shared" ca="1" si="50"/>
        <v>10</v>
      </c>
      <c r="L96" s="23">
        <f t="shared" ca="1" si="42"/>
        <v>1</v>
      </c>
    </row>
    <row r="97" spans="2:17" x14ac:dyDescent="0.25">
      <c r="B97" s="28">
        <f t="shared" ca="1" si="43"/>
        <v>40</v>
      </c>
      <c r="C97" s="21">
        <f t="shared" ca="1" si="44"/>
        <v>40</v>
      </c>
      <c r="D97" s="22">
        <f t="shared" ca="1" si="45"/>
        <v>0</v>
      </c>
      <c r="E97" s="22">
        <f t="shared" ca="1" si="46"/>
        <v>40</v>
      </c>
      <c r="F97" s="22">
        <f t="shared" ca="1" si="49"/>
        <v>10</v>
      </c>
      <c r="G97" s="23">
        <f t="shared" ca="1" si="40"/>
        <v>1</v>
      </c>
      <c r="H97" s="21">
        <f t="shared" ca="1" si="47"/>
        <v>40</v>
      </c>
      <c r="I97" s="22">
        <f t="shared" ca="1" si="48"/>
        <v>0</v>
      </c>
      <c r="J97" s="22">
        <f t="shared" ca="1" si="41"/>
        <v>40</v>
      </c>
      <c r="K97" s="22">
        <f t="shared" ca="1" si="50"/>
        <v>10</v>
      </c>
      <c r="L97" s="23">
        <f t="shared" ca="1" si="42"/>
        <v>1</v>
      </c>
    </row>
    <row r="98" spans="2:17" x14ac:dyDescent="0.25">
      <c r="B98" s="28">
        <f t="shared" ca="1" si="43"/>
        <v>40</v>
      </c>
      <c r="C98" s="21">
        <f t="shared" ca="1" si="44"/>
        <v>40</v>
      </c>
      <c r="D98" s="22">
        <f t="shared" ca="1" si="45"/>
        <v>0</v>
      </c>
      <c r="E98" s="22">
        <f t="shared" ca="1" si="46"/>
        <v>30</v>
      </c>
      <c r="F98" s="22">
        <f t="shared" ca="1" si="49"/>
        <v>10</v>
      </c>
      <c r="G98" s="23">
        <f t="shared" ca="1" si="40"/>
        <v>1</v>
      </c>
      <c r="H98" s="21">
        <f t="shared" ca="1" si="47"/>
        <v>40</v>
      </c>
      <c r="I98" s="22">
        <f t="shared" ca="1" si="48"/>
        <v>0</v>
      </c>
      <c r="J98" s="22">
        <f t="shared" ca="1" si="41"/>
        <v>30</v>
      </c>
      <c r="K98" s="22">
        <f t="shared" ca="1" si="50"/>
        <v>10</v>
      </c>
      <c r="L98" s="23">
        <f t="shared" ca="1" si="42"/>
        <v>1</v>
      </c>
    </row>
    <row r="99" spans="2:17" x14ac:dyDescent="0.25">
      <c r="B99" s="28">
        <f t="shared" ca="1" si="43"/>
        <v>40</v>
      </c>
      <c r="C99" s="21">
        <f t="shared" ca="1" si="44"/>
        <v>40</v>
      </c>
      <c r="D99" s="22">
        <f t="shared" ca="1" si="45"/>
        <v>0</v>
      </c>
      <c r="E99" s="22">
        <f t="shared" ca="1" si="46"/>
        <v>20</v>
      </c>
      <c r="F99" s="22">
        <f t="shared" ca="1" si="49"/>
        <v>10</v>
      </c>
      <c r="G99" s="23">
        <f t="shared" ca="1" si="40"/>
        <v>1</v>
      </c>
      <c r="H99" s="21">
        <f t="shared" ca="1" si="47"/>
        <v>40</v>
      </c>
      <c r="I99" s="22">
        <f t="shared" ca="1" si="48"/>
        <v>0</v>
      </c>
      <c r="J99" s="22">
        <f t="shared" ca="1" si="41"/>
        <v>20</v>
      </c>
      <c r="K99" s="22">
        <f t="shared" ca="1" si="50"/>
        <v>10</v>
      </c>
      <c r="L99" s="23">
        <f t="shared" ca="1" si="42"/>
        <v>1</v>
      </c>
    </row>
    <row r="100" spans="2:17" x14ac:dyDescent="0.25">
      <c r="B100" s="28">
        <f t="shared" ca="1" si="43"/>
        <v>40</v>
      </c>
      <c r="C100" s="21">
        <f t="shared" ca="1" si="44"/>
        <v>40</v>
      </c>
      <c r="D100" s="22">
        <f t="shared" ca="1" si="45"/>
        <v>0</v>
      </c>
      <c r="E100" s="22">
        <f t="shared" ca="1" si="46"/>
        <v>10</v>
      </c>
      <c r="F100" s="22">
        <f t="shared" ca="1" si="49"/>
        <v>10</v>
      </c>
      <c r="G100" s="23">
        <f t="shared" ca="1" si="40"/>
        <v>1</v>
      </c>
      <c r="H100" s="21">
        <f t="shared" ca="1" si="47"/>
        <v>40</v>
      </c>
      <c r="I100" s="22">
        <f t="shared" ca="1" si="48"/>
        <v>0</v>
      </c>
      <c r="J100" s="22">
        <f t="shared" ca="1" si="41"/>
        <v>10</v>
      </c>
      <c r="K100" s="22">
        <f t="shared" ca="1" si="50"/>
        <v>10</v>
      </c>
      <c r="L100" s="23">
        <f t="shared" ca="1" si="42"/>
        <v>1</v>
      </c>
    </row>
    <row r="101" spans="2:17" x14ac:dyDescent="0.25">
      <c r="B101" s="28">
        <f t="shared" ca="1" si="43"/>
        <v>40</v>
      </c>
      <c r="C101" s="21">
        <f t="shared" ca="1" si="44"/>
        <v>40</v>
      </c>
      <c r="D101" s="22">
        <f t="shared" ca="1" si="45"/>
        <v>0</v>
      </c>
      <c r="E101" s="22">
        <f t="shared" ca="1" si="46"/>
        <v>0</v>
      </c>
      <c r="F101" s="22">
        <f t="shared" ca="1" si="49"/>
        <v>0</v>
      </c>
      <c r="G101" s="23">
        <f t="shared" ca="1" si="40"/>
        <v>1</v>
      </c>
      <c r="H101" s="21">
        <f t="shared" ca="1" si="47"/>
        <v>40</v>
      </c>
      <c r="I101" s="22">
        <f t="shared" ca="1" si="48"/>
        <v>0</v>
      </c>
      <c r="J101" s="22">
        <f t="shared" ca="1" si="41"/>
        <v>0</v>
      </c>
      <c r="K101" s="22">
        <f t="shared" ca="1" si="50"/>
        <v>0</v>
      </c>
      <c r="L101" s="23">
        <f t="shared" ca="1" si="42"/>
        <v>1</v>
      </c>
    </row>
    <row r="102" spans="2:17" x14ac:dyDescent="0.25">
      <c r="B102" s="28">
        <f t="shared" ca="1" si="43"/>
        <v>40</v>
      </c>
      <c r="C102" s="21">
        <f t="shared" ca="1" si="44"/>
        <v>40</v>
      </c>
      <c r="D102" s="22">
        <f t="shared" ca="1" si="45"/>
        <v>0</v>
      </c>
      <c r="E102" s="22">
        <f t="shared" ca="1" si="46"/>
        <v>0</v>
      </c>
      <c r="F102" s="22">
        <f t="shared" ca="1" si="49"/>
        <v>0</v>
      </c>
      <c r="G102" s="23">
        <f t="shared" ca="1" si="40"/>
        <v>1</v>
      </c>
      <c r="H102" s="21">
        <f t="shared" ca="1" si="47"/>
        <v>40</v>
      </c>
      <c r="I102" s="22">
        <f t="shared" ca="1" si="48"/>
        <v>0</v>
      </c>
      <c r="J102" s="22">
        <f t="shared" ca="1" si="41"/>
        <v>0</v>
      </c>
      <c r="K102" s="22">
        <f t="shared" ca="1" si="50"/>
        <v>0</v>
      </c>
      <c r="L102" s="23">
        <f t="shared" ca="1" si="42"/>
        <v>1</v>
      </c>
    </row>
    <row r="103" spans="2:17" x14ac:dyDescent="0.25">
      <c r="B103" s="28">
        <f t="shared" ca="1" si="43"/>
        <v>40</v>
      </c>
      <c r="C103" s="21">
        <f t="shared" ca="1" si="44"/>
        <v>40</v>
      </c>
      <c r="D103" s="22">
        <f t="shared" ca="1" si="45"/>
        <v>0</v>
      </c>
      <c r="E103" s="22">
        <f t="shared" ca="1" si="46"/>
        <v>0</v>
      </c>
      <c r="F103" s="22">
        <f t="shared" ca="1" si="49"/>
        <v>0</v>
      </c>
      <c r="G103" s="23">
        <f t="shared" ca="1" si="40"/>
        <v>1</v>
      </c>
      <c r="H103" s="21">
        <f t="shared" ca="1" si="47"/>
        <v>40</v>
      </c>
      <c r="I103" s="22">
        <f t="shared" ca="1" si="48"/>
        <v>0</v>
      </c>
      <c r="J103" s="22">
        <f t="shared" ca="1" si="41"/>
        <v>0</v>
      </c>
      <c r="K103" s="22">
        <f t="shared" ca="1" si="50"/>
        <v>0</v>
      </c>
      <c r="L103" s="23">
        <f t="shared" ca="1" si="42"/>
        <v>1</v>
      </c>
    </row>
    <row r="104" spans="2:17" x14ac:dyDescent="0.25">
      <c r="B104" s="28">
        <f t="shared" ca="1" si="43"/>
        <v>40</v>
      </c>
      <c r="C104" s="21">
        <f t="shared" ca="1" si="44"/>
        <v>40</v>
      </c>
      <c r="D104" s="22">
        <f t="shared" ca="1" si="45"/>
        <v>0</v>
      </c>
      <c r="E104" s="22">
        <f t="shared" ca="1" si="46"/>
        <v>0</v>
      </c>
      <c r="F104" s="22">
        <f t="shared" ca="1" si="49"/>
        <v>0</v>
      </c>
      <c r="G104" s="23">
        <f t="shared" ca="1" si="40"/>
        <v>1</v>
      </c>
      <c r="H104" s="21">
        <f t="shared" ca="1" si="47"/>
        <v>40</v>
      </c>
      <c r="I104" s="22">
        <f t="shared" ca="1" si="48"/>
        <v>0</v>
      </c>
      <c r="J104" s="22">
        <f t="shared" ca="1" si="41"/>
        <v>0</v>
      </c>
      <c r="K104" s="22">
        <f t="shared" ca="1" si="50"/>
        <v>0</v>
      </c>
      <c r="L104" s="23">
        <f t="shared" ca="1" si="42"/>
        <v>1</v>
      </c>
    </row>
    <row r="105" spans="2:17" x14ac:dyDescent="0.25">
      <c r="B105" s="28">
        <f t="shared" ca="1" si="43"/>
        <v>40</v>
      </c>
      <c r="C105" s="21">
        <f t="shared" ca="1" si="44"/>
        <v>40</v>
      </c>
      <c r="D105" s="22">
        <f t="shared" ca="1" si="45"/>
        <v>0</v>
      </c>
      <c r="E105" s="22">
        <f t="shared" ca="1" si="46"/>
        <v>0</v>
      </c>
      <c r="F105" s="22">
        <f t="shared" ca="1" si="49"/>
        <v>0</v>
      </c>
      <c r="G105" s="23">
        <f t="shared" ca="1" si="40"/>
        <v>1</v>
      </c>
      <c r="H105" s="21">
        <f t="shared" ca="1" si="47"/>
        <v>40</v>
      </c>
      <c r="I105" s="22">
        <f t="shared" ca="1" si="48"/>
        <v>0</v>
      </c>
      <c r="J105" s="22">
        <f t="shared" ca="1" si="41"/>
        <v>0</v>
      </c>
      <c r="K105" s="22">
        <f t="shared" ca="1" si="50"/>
        <v>0</v>
      </c>
      <c r="L105" s="23">
        <f t="shared" ca="1" si="42"/>
        <v>1</v>
      </c>
      <c r="N105" t="str">
        <f>N84</f>
        <v>Durée</v>
      </c>
      <c r="O105" s="2">
        <f ca="1">MIN(COUNTIF(E90:E105,"&gt;0"),COUNTIF(J90:J105,"&gt;0"))</f>
        <v>11</v>
      </c>
    </row>
    <row r="106" spans="2:17" x14ac:dyDescent="0.25">
      <c r="B106" s="29">
        <f t="shared" ca="1" si="43"/>
        <v>40</v>
      </c>
      <c r="C106" s="24">
        <f t="shared" ca="1" si="44"/>
        <v>40</v>
      </c>
      <c r="D106" s="25">
        <f t="shared" ca="1" si="45"/>
        <v>0</v>
      </c>
      <c r="E106" s="25">
        <f t="shared" ca="1" si="46"/>
        <v>0</v>
      </c>
      <c r="F106" s="25">
        <f t="shared" ca="1" si="49"/>
        <v>0</v>
      </c>
      <c r="G106" s="26">
        <f t="shared" ca="1" si="40"/>
        <v>1</v>
      </c>
      <c r="H106" s="24">
        <f t="shared" ca="1" si="47"/>
        <v>40</v>
      </c>
      <c r="I106" s="25">
        <f t="shared" ca="1" si="48"/>
        <v>0</v>
      </c>
      <c r="J106" s="25">
        <f t="shared" ca="1" si="41"/>
        <v>0</v>
      </c>
      <c r="K106" s="25">
        <f t="shared" ca="1" si="50"/>
        <v>0</v>
      </c>
      <c r="L106" s="26">
        <f t="shared" ca="1" si="42"/>
        <v>1</v>
      </c>
      <c r="N106" t="str">
        <f>N85</f>
        <v>Points de vie totaux</v>
      </c>
      <c r="O106" s="2">
        <f ca="1">E106+J106</f>
        <v>0</v>
      </c>
      <c r="P106" s="33" t="s">
        <v>1</v>
      </c>
      <c r="Q106" s="2">
        <f ca="1">O105/(1+O106)</f>
        <v>11</v>
      </c>
    </row>
    <row r="108" spans="2:17" x14ac:dyDescent="0.25">
      <c r="B108" t="str">
        <f>$B$24</f>
        <v>Numéro de classe et nom</v>
      </c>
      <c r="H108" t="str">
        <f>$B$24</f>
        <v>Numéro de classe et nom</v>
      </c>
    </row>
    <row r="109" spans="2:17" x14ac:dyDescent="0.25">
      <c r="B109" s="16">
        <v>1</v>
      </c>
      <c r="C109" s="20" t="str">
        <f ca="1">OFFSET($B$10:$B$13,B109,0,1,1)</f>
        <v>Mage</v>
      </c>
      <c r="H109" s="16">
        <v>3</v>
      </c>
      <c r="I109" s="20" t="str">
        <f ca="1">OFFSET($B$10:$B$13,H109,0,1,1)</f>
        <v>Barbare</v>
      </c>
    </row>
    <row r="110" spans="2:17" ht="30" x14ac:dyDescent="0.25">
      <c r="B110" s="5" t="str">
        <f>$B$26</f>
        <v>Distance</v>
      </c>
      <c r="C110" s="5" t="str">
        <f>$C$26</f>
        <v>Portée maximale</v>
      </c>
      <c r="D110" s="4" t="str">
        <f>$D$26</f>
        <v>Guérison</v>
      </c>
      <c r="E110" s="5" t="str">
        <f>$E$26</f>
        <v>Points de vie</v>
      </c>
      <c r="F110" s="5" t="str">
        <f>$F$26</f>
        <v>Dommages</v>
      </c>
      <c r="G110" s="5" t="str">
        <f>$G$26</f>
        <v>Attaque ?</v>
      </c>
      <c r="H110" s="5" t="str">
        <f>$C$26</f>
        <v>Portée maximale</v>
      </c>
      <c r="I110" s="4" t="str">
        <f>$D$26</f>
        <v>Guérison</v>
      </c>
      <c r="J110" s="5" t="str">
        <f>$E$26</f>
        <v>Points de vie</v>
      </c>
      <c r="K110" s="5" t="str">
        <f>$F$26</f>
        <v>Dommages</v>
      </c>
      <c r="L110" s="5" t="str">
        <f>$G$26</f>
        <v>Attaque ?</v>
      </c>
    </row>
    <row r="111" spans="2:17" x14ac:dyDescent="0.25">
      <c r="B111" s="27">
        <v>100</v>
      </c>
      <c r="C111" s="30">
        <f ca="1">OFFSET($F$10:$F$13,B109,0,1,1)</f>
        <v>40</v>
      </c>
      <c r="D111" s="31">
        <f ca="1">OFFSET($E$10:$E$13,B109,0,1,1)</f>
        <v>0</v>
      </c>
      <c r="E111" s="31">
        <f ca="1">OFFSET($C$10:$C$13,B109,0,1,1)</f>
        <v>50</v>
      </c>
      <c r="F111" s="31">
        <f ca="1">OFFSET($D$10:$D$13,B109,0,1,1)</f>
        <v>10</v>
      </c>
      <c r="G111" s="32">
        <f t="shared" ref="G111:G127" ca="1" si="51">IF(B111&lt;=C111,1,0)</f>
        <v>0</v>
      </c>
      <c r="H111" s="30">
        <f ca="1">OFFSET($F$10:$F$13,H109,0,1,1)</f>
        <v>40</v>
      </c>
      <c r="I111" s="31">
        <f ca="1">OFFSET($E$10:$E$13,H109,0,1,1)</f>
        <v>0</v>
      </c>
      <c r="J111" s="31">
        <f ca="1">OFFSET($C$10:$C$13,H109,0,1,1)</f>
        <v>50</v>
      </c>
      <c r="K111" s="31">
        <f ca="1">OFFSET($D$10:$D$13,H109,0,1,1)</f>
        <v>10</v>
      </c>
      <c r="L111" s="32">
        <f ca="1">IF(B111&lt;=H111,1,0)</f>
        <v>0</v>
      </c>
    </row>
    <row r="112" spans="2:17" x14ac:dyDescent="0.25">
      <c r="B112" s="28">
        <f ca="1">B111+IF(G111=0,-5,0)+IF(L111=0,-5,0)</f>
        <v>90</v>
      </c>
      <c r="C112" s="21">
        <f ca="1">C111</f>
        <v>40</v>
      </c>
      <c r="D112" s="22">
        <f ca="1">IF(E111&gt;0,D111,0)</f>
        <v>0</v>
      </c>
      <c r="E112" s="22">
        <f ca="1">MAX(0,MIN(E111,E111+IF(L111=1,K111*-1,0)+D112))</f>
        <v>50</v>
      </c>
      <c r="F112" s="22">
        <f ca="1">IF(E112&gt;0,F111,0)</f>
        <v>10</v>
      </c>
      <c r="G112" s="23">
        <f t="shared" ca="1" si="51"/>
        <v>0</v>
      </c>
      <c r="H112" s="21">
        <f ca="1">H111</f>
        <v>40</v>
      </c>
      <c r="I112" s="22">
        <f ca="1">IF(J111&gt;0,I111,0)</f>
        <v>0</v>
      </c>
      <c r="J112" s="22">
        <f t="shared" ref="J112:J127" ca="1" si="52">MAX(0,MIN(J111,J111+IF(G111=1,F111*-1,0)+I112))</f>
        <v>50</v>
      </c>
      <c r="K112" s="22">
        <f ca="1">IF(J112&gt;0,K111,0)</f>
        <v>10</v>
      </c>
      <c r="L112" s="23">
        <f t="shared" ref="L112:L127" ca="1" si="53">IF(B112&lt;=H112,1,0)</f>
        <v>0</v>
      </c>
    </row>
    <row r="113" spans="2:17" x14ac:dyDescent="0.25">
      <c r="B113" s="28">
        <f t="shared" ref="B113:B127" ca="1" si="54">B112+IF(G112=0,-5,0)+IF(L112=0,-5,0)</f>
        <v>80</v>
      </c>
      <c r="C113" s="21">
        <f t="shared" ref="C113:C127" ca="1" si="55">C112</f>
        <v>40</v>
      </c>
      <c r="D113" s="22">
        <f t="shared" ref="D113:D127" ca="1" si="56">IF(E112&gt;0,D112,0)</f>
        <v>0</v>
      </c>
      <c r="E113" s="22">
        <f t="shared" ref="E113:E127" ca="1" si="57">MAX(0,MIN(E112,E112+IF(L112=1,K112*-1,0)+D113))</f>
        <v>50</v>
      </c>
      <c r="F113" s="22">
        <f ca="1">IF(E113&gt;0,F112,0)</f>
        <v>10</v>
      </c>
      <c r="G113" s="23">
        <f t="shared" ca="1" si="51"/>
        <v>0</v>
      </c>
      <c r="H113" s="21">
        <f t="shared" ref="H113:H127" ca="1" si="58">H112</f>
        <v>40</v>
      </c>
      <c r="I113" s="22">
        <f t="shared" ref="I113:I127" ca="1" si="59">IF(J112&gt;0,I112,0)</f>
        <v>0</v>
      </c>
      <c r="J113" s="22">
        <f t="shared" ca="1" si="52"/>
        <v>50</v>
      </c>
      <c r="K113" s="22">
        <f ca="1">IF(J113&gt;0,K112,0)</f>
        <v>10</v>
      </c>
      <c r="L113" s="23">
        <f t="shared" ca="1" si="53"/>
        <v>0</v>
      </c>
    </row>
    <row r="114" spans="2:17" x14ac:dyDescent="0.25">
      <c r="B114" s="28">
        <f t="shared" ca="1" si="54"/>
        <v>70</v>
      </c>
      <c r="C114" s="21">
        <f t="shared" ca="1" si="55"/>
        <v>40</v>
      </c>
      <c r="D114" s="22">
        <f t="shared" ca="1" si="56"/>
        <v>0</v>
      </c>
      <c r="E114" s="22">
        <f t="shared" ca="1" si="57"/>
        <v>50</v>
      </c>
      <c r="F114" s="22">
        <f ca="1">IF(E114&gt;0,F113,0)</f>
        <v>10</v>
      </c>
      <c r="G114" s="23">
        <f t="shared" ca="1" si="51"/>
        <v>0</v>
      </c>
      <c r="H114" s="21">
        <f t="shared" ca="1" si="58"/>
        <v>40</v>
      </c>
      <c r="I114" s="22">
        <f t="shared" ca="1" si="59"/>
        <v>0</v>
      </c>
      <c r="J114" s="22">
        <f t="shared" ca="1" si="52"/>
        <v>50</v>
      </c>
      <c r="K114" s="22">
        <f ca="1">IF(J114&gt;0,K113,0)</f>
        <v>10</v>
      </c>
      <c r="L114" s="23">
        <f t="shared" ca="1" si="53"/>
        <v>0</v>
      </c>
    </row>
    <row r="115" spans="2:17" x14ac:dyDescent="0.25">
      <c r="B115" s="28">
        <f t="shared" ca="1" si="54"/>
        <v>60</v>
      </c>
      <c r="C115" s="21">
        <f t="shared" ca="1" si="55"/>
        <v>40</v>
      </c>
      <c r="D115" s="22">
        <f t="shared" ca="1" si="56"/>
        <v>0</v>
      </c>
      <c r="E115" s="22">
        <f t="shared" ca="1" si="57"/>
        <v>50</v>
      </c>
      <c r="F115" s="22">
        <f t="shared" ref="F115:F127" ca="1" si="60">IF(E115&gt;0,F114,0)</f>
        <v>10</v>
      </c>
      <c r="G115" s="23">
        <f t="shared" ca="1" si="51"/>
        <v>0</v>
      </c>
      <c r="H115" s="21">
        <f t="shared" ca="1" si="58"/>
        <v>40</v>
      </c>
      <c r="I115" s="22">
        <f t="shared" ca="1" si="59"/>
        <v>0</v>
      </c>
      <c r="J115" s="22">
        <f t="shared" ca="1" si="52"/>
        <v>50</v>
      </c>
      <c r="K115" s="22">
        <f t="shared" ref="K115:K127" ca="1" si="61">IF(J115&gt;0,K114,0)</f>
        <v>10</v>
      </c>
      <c r="L115" s="23">
        <f t="shared" ca="1" si="53"/>
        <v>0</v>
      </c>
    </row>
    <row r="116" spans="2:17" x14ac:dyDescent="0.25">
      <c r="B116" s="28">
        <f t="shared" ca="1" si="54"/>
        <v>50</v>
      </c>
      <c r="C116" s="21">
        <f t="shared" ca="1" si="55"/>
        <v>40</v>
      </c>
      <c r="D116" s="22">
        <f t="shared" ca="1" si="56"/>
        <v>0</v>
      </c>
      <c r="E116" s="22">
        <f t="shared" ca="1" si="57"/>
        <v>50</v>
      </c>
      <c r="F116" s="22">
        <f t="shared" ca="1" si="60"/>
        <v>10</v>
      </c>
      <c r="G116" s="23">
        <f t="shared" ca="1" si="51"/>
        <v>0</v>
      </c>
      <c r="H116" s="21">
        <f t="shared" ca="1" si="58"/>
        <v>40</v>
      </c>
      <c r="I116" s="22">
        <f t="shared" ca="1" si="59"/>
        <v>0</v>
      </c>
      <c r="J116" s="22">
        <f t="shared" ca="1" si="52"/>
        <v>50</v>
      </c>
      <c r="K116" s="22">
        <f t="shared" ca="1" si="61"/>
        <v>10</v>
      </c>
      <c r="L116" s="23">
        <f t="shared" ca="1" si="53"/>
        <v>0</v>
      </c>
    </row>
    <row r="117" spans="2:17" x14ac:dyDescent="0.25">
      <c r="B117" s="28">
        <f t="shared" ca="1" si="54"/>
        <v>40</v>
      </c>
      <c r="C117" s="21">
        <f t="shared" ca="1" si="55"/>
        <v>40</v>
      </c>
      <c r="D117" s="22">
        <f t="shared" ca="1" si="56"/>
        <v>0</v>
      </c>
      <c r="E117" s="22">
        <f t="shared" ca="1" si="57"/>
        <v>50</v>
      </c>
      <c r="F117" s="22">
        <f t="shared" ca="1" si="60"/>
        <v>10</v>
      </c>
      <c r="G117" s="23">
        <f t="shared" ca="1" si="51"/>
        <v>1</v>
      </c>
      <c r="H117" s="21">
        <f t="shared" ca="1" si="58"/>
        <v>40</v>
      </c>
      <c r="I117" s="22">
        <f t="shared" ca="1" si="59"/>
        <v>0</v>
      </c>
      <c r="J117" s="22">
        <f t="shared" ca="1" si="52"/>
        <v>50</v>
      </c>
      <c r="K117" s="22">
        <f t="shared" ca="1" si="61"/>
        <v>10</v>
      </c>
      <c r="L117" s="23">
        <f t="shared" ca="1" si="53"/>
        <v>1</v>
      </c>
    </row>
    <row r="118" spans="2:17" x14ac:dyDescent="0.25">
      <c r="B118" s="28">
        <f t="shared" ca="1" si="54"/>
        <v>40</v>
      </c>
      <c r="C118" s="21">
        <f t="shared" ca="1" si="55"/>
        <v>40</v>
      </c>
      <c r="D118" s="22">
        <f t="shared" ca="1" si="56"/>
        <v>0</v>
      </c>
      <c r="E118" s="22">
        <f t="shared" ca="1" si="57"/>
        <v>40</v>
      </c>
      <c r="F118" s="22">
        <f t="shared" ca="1" si="60"/>
        <v>10</v>
      </c>
      <c r="G118" s="23">
        <f t="shared" ca="1" si="51"/>
        <v>1</v>
      </c>
      <c r="H118" s="21">
        <f t="shared" ca="1" si="58"/>
        <v>40</v>
      </c>
      <c r="I118" s="22">
        <f t="shared" ca="1" si="59"/>
        <v>0</v>
      </c>
      <c r="J118" s="22">
        <f t="shared" ca="1" si="52"/>
        <v>40</v>
      </c>
      <c r="K118" s="22">
        <f t="shared" ca="1" si="61"/>
        <v>10</v>
      </c>
      <c r="L118" s="23">
        <f t="shared" ca="1" si="53"/>
        <v>1</v>
      </c>
    </row>
    <row r="119" spans="2:17" x14ac:dyDescent="0.25">
      <c r="B119" s="28">
        <f t="shared" ca="1" si="54"/>
        <v>40</v>
      </c>
      <c r="C119" s="21">
        <f t="shared" ca="1" si="55"/>
        <v>40</v>
      </c>
      <c r="D119" s="22">
        <f t="shared" ca="1" si="56"/>
        <v>0</v>
      </c>
      <c r="E119" s="22">
        <f t="shared" ca="1" si="57"/>
        <v>30</v>
      </c>
      <c r="F119" s="22">
        <f t="shared" ca="1" si="60"/>
        <v>10</v>
      </c>
      <c r="G119" s="23">
        <f t="shared" ca="1" si="51"/>
        <v>1</v>
      </c>
      <c r="H119" s="21">
        <f t="shared" ca="1" si="58"/>
        <v>40</v>
      </c>
      <c r="I119" s="22">
        <f t="shared" ca="1" si="59"/>
        <v>0</v>
      </c>
      <c r="J119" s="22">
        <f t="shared" ca="1" si="52"/>
        <v>30</v>
      </c>
      <c r="K119" s="22">
        <f t="shared" ca="1" si="61"/>
        <v>10</v>
      </c>
      <c r="L119" s="23">
        <f t="shared" ca="1" si="53"/>
        <v>1</v>
      </c>
    </row>
    <row r="120" spans="2:17" x14ac:dyDescent="0.25">
      <c r="B120" s="28">
        <f t="shared" ca="1" si="54"/>
        <v>40</v>
      </c>
      <c r="C120" s="21">
        <f t="shared" ca="1" si="55"/>
        <v>40</v>
      </c>
      <c r="D120" s="22">
        <f t="shared" ca="1" si="56"/>
        <v>0</v>
      </c>
      <c r="E120" s="22">
        <f t="shared" ca="1" si="57"/>
        <v>20</v>
      </c>
      <c r="F120" s="22">
        <f t="shared" ca="1" si="60"/>
        <v>10</v>
      </c>
      <c r="G120" s="23">
        <f t="shared" ca="1" si="51"/>
        <v>1</v>
      </c>
      <c r="H120" s="21">
        <f t="shared" ca="1" si="58"/>
        <v>40</v>
      </c>
      <c r="I120" s="22">
        <f t="shared" ca="1" si="59"/>
        <v>0</v>
      </c>
      <c r="J120" s="22">
        <f t="shared" ca="1" si="52"/>
        <v>20</v>
      </c>
      <c r="K120" s="22">
        <f t="shared" ca="1" si="61"/>
        <v>10</v>
      </c>
      <c r="L120" s="23">
        <f t="shared" ca="1" si="53"/>
        <v>1</v>
      </c>
    </row>
    <row r="121" spans="2:17" x14ac:dyDescent="0.25">
      <c r="B121" s="28">
        <f t="shared" ca="1" si="54"/>
        <v>40</v>
      </c>
      <c r="C121" s="21">
        <f t="shared" ca="1" si="55"/>
        <v>40</v>
      </c>
      <c r="D121" s="22">
        <f t="shared" ca="1" si="56"/>
        <v>0</v>
      </c>
      <c r="E121" s="22">
        <f t="shared" ca="1" si="57"/>
        <v>10</v>
      </c>
      <c r="F121" s="22">
        <f t="shared" ca="1" si="60"/>
        <v>10</v>
      </c>
      <c r="G121" s="23">
        <f t="shared" ca="1" si="51"/>
        <v>1</v>
      </c>
      <c r="H121" s="21">
        <f t="shared" ca="1" si="58"/>
        <v>40</v>
      </c>
      <c r="I121" s="22">
        <f t="shared" ca="1" si="59"/>
        <v>0</v>
      </c>
      <c r="J121" s="22">
        <f t="shared" ca="1" si="52"/>
        <v>10</v>
      </c>
      <c r="K121" s="22">
        <f t="shared" ca="1" si="61"/>
        <v>10</v>
      </c>
      <c r="L121" s="23">
        <f t="shared" ca="1" si="53"/>
        <v>1</v>
      </c>
    </row>
    <row r="122" spans="2:17" x14ac:dyDescent="0.25">
      <c r="B122" s="28">
        <f t="shared" ca="1" si="54"/>
        <v>40</v>
      </c>
      <c r="C122" s="21">
        <f t="shared" ca="1" si="55"/>
        <v>40</v>
      </c>
      <c r="D122" s="22">
        <f t="shared" ca="1" si="56"/>
        <v>0</v>
      </c>
      <c r="E122" s="22">
        <f t="shared" ca="1" si="57"/>
        <v>0</v>
      </c>
      <c r="F122" s="22">
        <f t="shared" ca="1" si="60"/>
        <v>0</v>
      </c>
      <c r="G122" s="23">
        <f t="shared" ca="1" si="51"/>
        <v>1</v>
      </c>
      <c r="H122" s="21">
        <f t="shared" ca="1" si="58"/>
        <v>40</v>
      </c>
      <c r="I122" s="22">
        <f t="shared" ca="1" si="59"/>
        <v>0</v>
      </c>
      <c r="J122" s="22">
        <f t="shared" ca="1" si="52"/>
        <v>0</v>
      </c>
      <c r="K122" s="22">
        <f t="shared" ca="1" si="61"/>
        <v>0</v>
      </c>
      <c r="L122" s="23">
        <f t="shared" ca="1" si="53"/>
        <v>1</v>
      </c>
    </row>
    <row r="123" spans="2:17" x14ac:dyDescent="0.25">
      <c r="B123" s="28">
        <f t="shared" ca="1" si="54"/>
        <v>40</v>
      </c>
      <c r="C123" s="21">
        <f t="shared" ca="1" si="55"/>
        <v>40</v>
      </c>
      <c r="D123" s="22">
        <f t="shared" ca="1" si="56"/>
        <v>0</v>
      </c>
      <c r="E123" s="22">
        <f t="shared" ca="1" si="57"/>
        <v>0</v>
      </c>
      <c r="F123" s="22">
        <f t="shared" ca="1" si="60"/>
        <v>0</v>
      </c>
      <c r="G123" s="23">
        <f t="shared" ca="1" si="51"/>
        <v>1</v>
      </c>
      <c r="H123" s="21">
        <f t="shared" ca="1" si="58"/>
        <v>40</v>
      </c>
      <c r="I123" s="22">
        <f t="shared" ca="1" si="59"/>
        <v>0</v>
      </c>
      <c r="J123" s="22">
        <f t="shared" ca="1" si="52"/>
        <v>0</v>
      </c>
      <c r="K123" s="22">
        <f t="shared" ca="1" si="61"/>
        <v>0</v>
      </c>
      <c r="L123" s="23">
        <f t="shared" ca="1" si="53"/>
        <v>1</v>
      </c>
    </row>
    <row r="124" spans="2:17" x14ac:dyDescent="0.25">
      <c r="B124" s="28">
        <f t="shared" ca="1" si="54"/>
        <v>40</v>
      </c>
      <c r="C124" s="21">
        <f t="shared" ca="1" si="55"/>
        <v>40</v>
      </c>
      <c r="D124" s="22">
        <f t="shared" ca="1" si="56"/>
        <v>0</v>
      </c>
      <c r="E124" s="22">
        <f t="shared" ca="1" si="57"/>
        <v>0</v>
      </c>
      <c r="F124" s="22">
        <f t="shared" ca="1" si="60"/>
        <v>0</v>
      </c>
      <c r="G124" s="23">
        <f t="shared" ca="1" si="51"/>
        <v>1</v>
      </c>
      <c r="H124" s="21">
        <f t="shared" ca="1" si="58"/>
        <v>40</v>
      </c>
      <c r="I124" s="22">
        <f t="shared" ca="1" si="59"/>
        <v>0</v>
      </c>
      <c r="J124" s="22">
        <f t="shared" ca="1" si="52"/>
        <v>0</v>
      </c>
      <c r="K124" s="22">
        <f t="shared" ca="1" si="61"/>
        <v>0</v>
      </c>
      <c r="L124" s="23">
        <f t="shared" ca="1" si="53"/>
        <v>1</v>
      </c>
    </row>
    <row r="125" spans="2:17" x14ac:dyDescent="0.25">
      <c r="B125" s="28">
        <f t="shared" ca="1" si="54"/>
        <v>40</v>
      </c>
      <c r="C125" s="21">
        <f t="shared" ca="1" si="55"/>
        <v>40</v>
      </c>
      <c r="D125" s="22">
        <f t="shared" ca="1" si="56"/>
        <v>0</v>
      </c>
      <c r="E125" s="22">
        <f t="shared" ca="1" si="57"/>
        <v>0</v>
      </c>
      <c r="F125" s="22">
        <f t="shared" ca="1" si="60"/>
        <v>0</v>
      </c>
      <c r="G125" s="23">
        <f t="shared" ca="1" si="51"/>
        <v>1</v>
      </c>
      <c r="H125" s="21">
        <f t="shared" ca="1" si="58"/>
        <v>40</v>
      </c>
      <c r="I125" s="22">
        <f t="shared" ca="1" si="59"/>
        <v>0</v>
      </c>
      <c r="J125" s="22">
        <f t="shared" ca="1" si="52"/>
        <v>0</v>
      </c>
      <c r="K125" s="22">
        <f t="shared" ca="1" si="61"/>
        <v>0</v>
      </c>
      <c r="L125" s="23">
        <f t="shared" ca="1" si="53"/>
        <v>1</v>
      </c>
    </row>
    <row r="126" spans="2:17" x14ac:dyDescent="0.25">
      <c r="B126" s="28">
        <f t="shared" ca="1" si="54"/>
        <v>40</v>
      </c>
      <c r="C126" s="21">
        <f t="shared" ca="1" si="55"/>
        <v>40</v>
      </c>
      <c r="D126" s="22">
        <f t="shared" ca="1" si="56"/>
        <v>0</v>
      </c>
      <c r="E126" s="22">
        <f t="shared" ca="1" si="57"/>
        <v>0</v>
      </c>
      <c r="F126" s="22">
        <f t="shared" ca="1" si="60"/>
        <v>0</v>
      </c>
      <c r="G126" s="23">
        <f t="shared" ca="1" si="51"/>
        <v>1</v>
      </c>
      <c r="H126" s="21">
        <f t="shared" ca="1" si="58"/>
        <v>40</v>
      </c>
      <c r="I126" s="22">
        <f t="shared" ca="1" si="59"/>
        <v>0</v>
      </c>
      <c r="J126" s="22">
        <f t="shared" ca="1" si="52"/>
        <v>0</v>
      </c>
      <c r="K126" s="22">
        <f t="shared" ca="1" si="61"/>
        <v>0</v>
      </c>
      <c r="L126" s="23">
        <f t="shared" ca="1" si="53"/>
        <v>1</v>
      </c>
      <c r="N126" t="str">
        <f>N105</f>
        <v>Durée</v>
      </c>
      <c r="O126" s="2">
        <f ca="1">MIN(COUNTIF(E111:E126,"&gt;0"),COUNTIF(J111:J126,"&gt;0"))</f>
        <v>11</v>
      </c>
    </row>
    <row r="127" spans="2:17" x14ac:dyDescent="0.25">
      <c r="B127" s="29">
        <f t="shared" ca="1" si="54"/>
        <v>40</v>
      </c>
      <c r="C127" s="24">
        <f t="shared" ca="1" si="55"/>
        <v>40</v>
      </c>
      <c r="D127" s="25">
        <f t="shared" ca="1" si="56"/>
        <v>0</v>
      </c>
      <c r="E127" s="25">
        <f t="shared" ca="1" si="57"/>
        <v>0</v>
      </c>
      <c r="F127" s="25">
        <f t="shared" ca="1" si="60"/>
        <v>0</v>
      </c>
      <c r="G127" s="26">
        <f t="shared" ca="1" si="51"/>
        <v>1</v>
      </c>
      <c r="H127" s="24">
        <f t="shared" ca="1" si="58"/>
        <v>40</v>
      </c>
      <c r="I127" s="25">
        <f t="shared" ca="1" si="59"/>
        <v>0</v>
      </c>
      <c r="J127" s="25">
        <f t="shared" ca="1" si="52"/>
        <v>0</v>
      </c>
      <c r="K127" s="25">
        <f t="shared" ca="1" si="61"/>
        <v>0</v>
      </c>
      <c r="L127" s="26">
        <f t="shared" ca="1" si="53"/>
        <v>1</v>
      </c>
      <c r="N127" t="str">
        <f>N106</f>
        <v>Points de vie totaux</v>
      </c>
      <c r="O127" s="2">
        <f ca="1">E127+J127</f>
        <v>0</v>
      </c>
      <c r="P127" s="33" t="s">
        <v>1</v>
      </c>
      <c r="Q127" s="2">
        <f ca="1">O126/(1+O127)</f>
        <v>11</v>
      </c>
    </row>
    <row r="129" spans="2:12" x14ac:dyDescent="0.25">
      <c r="B129" t="str">
        <f>$B$24</f>
        <v>Numéro de classe et nom</v>
      </c>
      <c r="H129" t="str">
        <f>$B$24</f>
        <v>Numéro de classe et nom</v>
      </c>
    </row>
    <row r="130" spans="2:12" x14ac:dyDescent="0.25">
      <c r="B130" s="16">
        <v>2</v>
      </c>
      <c r="C130" s="20" t="str">
        <f ca="1">OFFSET($B$10:$B$13,B130,0,1,1)</f>
        <v>Guérisseur</v>
      </c>
      <c r="H130" s="16">
        <v>3</v>
      </c>
      <c r="I130" s="20" t="str">
        <f ca="1">OFFSET($B$10:$B$13,H130,0,1,1)</f>
        <v>Barbare</v>
      </c>
    </row>
    <row r="131" spans="2:12" ht="30" x14ac:dyDescent="0.25">
      <c r="B131" s="5" t="str">
        <f>$B$26</f>
        <v>Distance</v>
      </c>
      <c r="C131" s="5" t="str">
        <f>$C$26</f>
        <v>Portée maximale</v>
      </c>
      <c r="D131" s="4" t="str">
        <f>$D$26</f>
        <v>Guérison</v>
      </c>
      <c r="E131" s="5" t="str">
        <f>$E$26</f>
        <v>Points de vie</v>
      </c>
      <c r="F131" s="5" t="str">
        <f>$F$26</f>
        <v>Dommages</v>
      </c>
      <c r="G131" s="5" t="str">
        <f>$G$26</f>
        <v>Attaque ?</v>
      </c>
      <c r="H131" s="5" t="str">
        <f>$C$26</f>
        <v>Portée maximale</v>
      </c>
      <c r="I131" s="4" t="str">
        <f>$D$26</f>
        <v>Guérison</v>
      </c>
      <c r="J131" s="5" t="str">
        <f>$E$26</f>
        <v>Points de vie</v>
      </c>
      <c r="K131" s="5" t="str">
        <f>$F$26</f>
        <v>Dommages</v>
      </c>
      <c r="L131" s="5" t="str">
        <f>$G$26</f>
        <v>Attaque ?</v>
      </c>
    </row>
    <row r="132" spans="2:12" x14ac:dyDescent="0.25">
      <c r="B132" s="27">
        <v>100</v>
      </c>
      <c r="C132" s="30">
        <f ca="1">OFFSET($F$10:$F$13,B130,0,1,1)</f>
        <v>40</v>
      </c>
      <c r="D132" s="31">
        <f ca="1">OFFSET($E$10:$E$13,B130,0,1,1)</f>
        <v>0</v>
      </c>
      <c r="E132" s="31">
        <f ca="1">OFFSET($C$10:$C$13,B130,0,1,1)</f>
        <v>50</v>
      </c>
      <c r="F132" s="31">
        <f ca="1">OFFSET($D$10:$D$13,B130,0,1,1)</f>
        <v>10</v>
      </c>
      <c r="G132" s="32">
        <f t="shared" ref="G132:G148" ca="1" si="62">IF(B132&lt;=C132,1,0)</f>
        <v>0</v>
      </c>
      <c r="H132" s="30">
        <f ca="1">OFFSET($F$10:$F$13,H130,0,1,1)</f>
        <v>40</v>
      </c>
      <c r="I132" s="31">
        <f ca="1">OFFSET($E$10:$E$13,H130,0,1,1)</f>
        <v>0</v>
      </c>
      <c r="J132" s="31">
        <f ca="1">OFFSET($C$10:$C$13,H130,0,1,1)</f>
        <v>50</v>
      </c>
      <c r="K132" s="31">
        <f ca="1">OFFSET($D$10:$D$13,H130,0,1,1)</f>
        <v>10</v>
      </c>
      <c r="L132" s="32">
        <f ca="1">IF(B132&lt;=H132,1,0)</f>
        <v>0</v>
      </c>
    </row>
    <row r="133" spans="2:12" x14ac:dyDescent="0.25">
      <c r="B133" s="28">
        <f ca="1">B132+IF(G132=0,-5,0)+IF(L132=0,-5,0)</f>
        <v>90</v>
      </c>
      <c r="C133" s="21">
        <f ca="1">C132</f>
        <v>40</v>
      </c>
      <c r="D133" s="22">
        <f ca="1">IF(E132&gt;0,D132,0)</f>
        <v>0</v>
      </c>
      <c r="E133" s="22">
        <f ca="1">MAX(0,MIN(E132,E132+IF(L132=1,K132*-1,0)+D133))</f>
        <v>50</v>
      </c>
      <c r="F133" s="22">
        <f ca="1">IF(E133&gt;0,F132,0)</f>
        <v>10</v>
      </c>
      <c r="G133" s="23">
        <f t="shared" ca="1" si="62"/>
        <v>0</v>
      </c>
      <c r="H133" s="21">
        <f ca="1">H132</f>
        <v>40</v>
      </c>
      <c r="I133" s="22">
        <f ca="1">IF(J132&gt;0,I132,0)</f>
        <v>0</v>
      </c>
      <c r="J133" s="22">
        <f t="shared" ref="J133:J148" ca="1" si="63">MAX(0,MIN(J132,J132+IF(G132=1,F132*-1,0)+I133))</f>
        <v>50</v>
      </c>
      <c r="K133" s="22">
        <f ca="1">IF(J133&gt;0,K132,0)</f>
        <v>10</v>
      </c>
      <c r="L133" s="23">
        <f t="shared" ref="L133:L148" ca="1" si="64">IF(B133&lt;=H133,1,0)</f>
        <v>0</v>
      </c>
    </row>
    <row r="134" spans="2:12" x14ac:dyDescent="0.25">
      <c r="B134" s="28">
        <f t="shared" ref="B134:B148" ca="1" si="65">B133+IF(G133=0,-5,0)+IF(L133=0,-5,0)</f>
        <v>80</v>
      </c>
      <c r="C134" s="21">
        <f t="shared" ref="C134:C148" ca="1" si="66">C133</f>
        <v>40</v>
      </c>
      <c r="D134" s="22">
        <f t="shared" ref="D134:D148" ca="1" si="67">IF(E133&gt;0,D133,0)</f>
        <v>0</v>
      </c>
      <c r="E134" s="22">
        <f t="shared" ref="E134:E148" ca="1" si="68">MAX(0,MIN(E133,E133+IF(L133=1,K133*-1,0)+D134))</f>
        <v>50</v>
      </c>
      <c r="F134" s="22">
        <f ca="1">IF(E134&gt;0,F133,0)</f>
        <v>10</v>
      </c>
      <c r="G134" s="23">
        <f t="shared" ca="1" si="62"/>
        <v>0</v>
      </c>
      <c r="H134" s="21">
        <f t="shared" ref="H134:H148" ca="1" si="69">H133</f>
        <v>40</v>
      </c>
      <c r="I134" s="22">
        <f t="shared" ref="I134:I148" ca="1" si="70">IF(J133&gt;0,I133,0)</f>
        <v>0</v>
      </c>
      <c r="J134" s="22">
        <f t="shared" ca="1" si="63"/>
        <v>50</v>
      </c>
      <c r="K134" s="22">
        <f ca="1">IF(J134&gt;0,K133,0)</f>
        <v>10</v>
      </c>
      <c r="L134" s="23">
        <f t="shared" ca="1" si="64"/>
        <v>0</v>
      </c>
    </row>
    <row r="135" spans="2:12" x14ac:dyDescent="0.25">
      <c r="B135" s="28">
        <f t="shared" ca="1" si="65"/>
        <v>70</v>
      </c>
      <c r="C135" s="21">
        <f t="shared" ca="1" si="66"/>
        <v>40</v>
      </c>
      <c r="D135" s="22">
        <f t="shared" ca="1" si="67"/>
        <v>0</v>
      </c>
      <c r="E135" s="22">
        <f t="shared" ca="1" si="68"/>
        <v>50</v>
      </c>
      <c r="F135" s="22">
        <f ca="1">IF(E135&gt;0,F134,0)</f>
        <v>10</v>
      </c>
      <c r="G135" s="23">
        <f t="shared" ca="1" si="62"/>
        <v>0</v>
      </c>
      <c r="H135" s="21">
        <f t="shared" ca="1" si="69"/>
        <v>40</v>
      </c>
      <c r="I135" s="22">
        <f t="shared" ca="1" si="70"/>
        <v>0</v>
      </c>
      <c r="J135" s="22">
        <f t="shared" ca="1" si="63"/>
        <v>50</v>
      </c>
      <c r="K135" s="22">
        <f ca="1">IF(J135&gt;0,K134,0)</f>
        <v>10</v>
      </c>
      <c r="L135" s="23">
        <f t="shared" ca="1" si="64"/>
        <v>0</v>
      </c>
    </row>
    <row r="136" spans="2:12" x14ac:dyDescent="0.25">
      <c r="B136" s="28">
        <f t="shared" ca="1" si="65"/>
        <v>60</v>
      </c>
      <c r="C136" s="21">
        <f t="shared" ca="1" si="66"/>
        <v>40</v>
      </c>
      <c r="D136" s="22">
        <f t="shared" ca="1" si="67"/>
        <v>0</v>
      </c>
      <c r="E136" s="22">
        <f t="shared" ca="1" si="68"/>
        <v>50</v>
      </c>
      <c r="F136" s="22">
        <f t="shared" ref="F136:F148" ca="1" si="71">IF(E136&gt;0,F135,0)</f>
        <v>10</v>
      </c>
      <c r="G136" s="23">
        <f t="shared" ca="1" si="62"/>
        <v>0</v>
      </c>
      <c r="H136" s="21">
        <f t="shared" ca="1" si="69"/>
        <v>40</v>
      </c>
      <c r="I136" s="22">
        <f t="shared" ca="1" si="70"/>
        <v>0</v>
      </c>
      <c r="J136" s="22">
        <f t="shared" ca="1" si="63"/>
        <v>50</v>
      </c>
      <c r="K136" s="22">
        <f t="shared" ref="K136:K148" ca="1" si="72">IF(J136&gt;0,K135,0)</f>
        <v>10</v>
      </c>
      <c r="L136" s="23">
        <f t="shared" ca="1" si="64"/>
        <v>0</v>
      </c>
    </row>
    <row r="137" spans="2:12" x14ac:dyDescent="0.25">
      <c r="B137" s="28">
        <f t="shared" ca="1" si="65"/>
        <v>50</v>
      </c>
      <c r="C137" s="21">
        <f t="shared" ca="1" si="66"/>
        <v>40</v>
      </c>
      <c r="D137" s="22">
        <f t="shared" ca="1" si="67"/>
        <v>0</v>
      </c>
      <c r="E137" s="22">
        <f t="shared" ca="1" si="68"/>
        <v>50</v>
      </c>
      <c r="F137" s="22">
        <f t="shared" ca="1" si="71"/>
        <v>10</v>
      </c>
      <c r="G137" s="23">
        <f t="shared" ca="1" si="62"/>
        <v>0</v>
      </c>
      <c r="H137" s="21">
        <f t="shared" ca="1" si="69"/>
        <v>40</v>
      </c>
      <c r="I137" s="22">
        <f t="shared" ca="1" si="70"/>
        <v>0</v>
      </c>
      <c r="J137" s="22">
        <f t="shared" ca="1" si="63"/>
        <v>50</v>
      </c>
      <c r="K137" s="22">
        <f t="shared" ca="1" si="72"/>
        <v>10</v>
      </c>
      <c r="L137" s="23">
        <f t="shared" ca="1" si="64"/>
        <v>0</v>
      </c>
    </row>
    <row r="138" spans="2:12" x14ac:dyDescent="0.25">
      <c r="B138" s="28">
        <f t="shared" ca="1" si="65"/>
        <v>40</v>
      </c>
      <c r="C138" s="21">
        <f t="shared" ca="1" si="66"/>
        <v>40</v>
      </c>
      <c r="D138" s="22">
        <f t="shared" ca="1" si="67"/>
        <v>0</v>
      </c>
      <c r="E138" s="22">
        <f t="shared" ca="1" si="68"/>
        <v>50</v>
      </c>
      <c r="F138" s="22">
        <f t="shared" ca="1" si="71"/>
        <v>10</v>
      </c>
      <c r="G138" s="23">
        <f t="shared" ca="1" si="62"/>
        <v>1</v>
      </c>
      <c r="H138" s="21">
        <f t="shared" ca="1" si="69"/>
        <v>40</v>
      </c>
      <c r="I138" s="22">
        <f t="shared" ca="1" si="70"/>
        <v>0</v>
      </c>
      <c r="J138" s="22">
        <f t="shared" ca="1" si="63"/>
        <v>50</v>
      </c>
      <c r="K138" s="22">
        <f t="shared" ca="1" si="72"/>
        <v>10</v>
      </c>
      <c r="L138" s="23">
        <f t="shared" ca="1" si="64"/>
        <v>1</v>
      </c>
    </row>
    <row r="139" spans="2:12" x14ac:dyDescent="0.25">
      <c r="B139" s="28">
        <f t="shared" ca="1" si="65"/>
        <v>40</v>
      </c>
      <c r="C139" s="21">
        <f t="shared" ca="1" si="66"/>
        <v>40</v>
      </c>
      <c r="D139" s="22">
        <f t="shared" ca="1" si="67"/>
        <v>0</v>
      </c>
      <c r="E139" s="22">
        <f t="shared" ca="1" si="68"/>
        <v>40</v>
      </c>
      <c r="F139" s="22">
        <f t="shared" ca="1" si="71"/>
        <v>10</v>
      </c>
      <c r="G139" s="23">
        <f t="shared" ca="1" si="62"/>
        <v>1</v>
      </c>
      <c r="H139" s="21">
        <f t="shared" ca="1" si="69"/>
        <v>40</v>
      </c>
      <c r="I139" s="22">
        <f t="shared" ca="1" si="70"/>
        <v>0</v>
      </c>
      <c r="J139" s="22">
        <f t="shared" ca="1" si="63"/>
        <v>40</v>
      </c>
      <c r="K139" s="22">
        <f t="shared" ca="1" si="72"/>
        <v>10</v>
      </c>
      <c r="L139" s="23">
        <f t="shared" ca="1" si="64"/>
        <v>1</v>
      </c>
    </row>
    <row r="140" spans="2:12" x14ac:dyDescent="0.25">
      <c r="B140" s="28">
        <f t="shared" ca="1" si="65"/>
        <v>40</v>
      </c>
      <c r="C140" s="21">
        <f t="shared" ca="1" si="66"/>
        <v>40</v>
      </c>
      <c r="D140" s="22">
        <f t="shared" ca="1" si="67"/>
        <v>0</v>
      </c>
      <c r="E140" s="22">
        <f t="shared" ca="1" si="68"/>
        <v>30</v>
      </c>
      <c r="F140" s="22">
        <f t="shared" ca="1" si="71"/>
        <v>10</v>
      </c>
      <c r="G140" s="23">
        <f t="shared" ca="1" si="62"/>
        <v>1</v>
      </c>
      <c r="H140" s="21">
        <f t="shared" ca="1" si="69"/>
        <v>40</v>
      </c>
      <c r="I140" s="22">
        <f t="shared" ca="1" si="70"/>
        <v>0</v>
      </c>
      <c r="J140" s="22">
        <f t="shared" ca="1" si="63"/>
        <v>30</v>
      </c>
      <c r="K140" s="22">
        <f t="shared" ca="1" si="72"/>
        <v>10</v>
      </c>
      <c r="L140" s="23">
        <f t="shared" ca="1" si="64"/>
        <v>1</v>
      </c>
    </row>
    <row r="141" spans="2:12" x14ac:dyDescent="0.25">
      <c r="B141" s="28">
        <f t="shared" ca="1" si="65"/>
        <v>40</v>
      </c>
      <c r="C141" s="21">
        <f t="shared" ca="1" si="66"/>
        <v>40</v>
      </c>
      <c r="D141" s="22">
        <f t="shared" ca="1" si="67"/>
        <v>0</v>
      </c>
      <c r="E141" s="22">
        <f t="shared" ca="1" si="68"/>
        <v>20</v>
      </c>
      <c r="F141" s="22">
        <f t="shared" ca="1" si="71"/>
        <v>10</v>
      </c>
      <c r="G141" s="23">
        <f t="shared" ca="1" si="62"/>
        <v>1</v>
      </c>
      <c r="H141" s="21">
        <f t="shared" ca="1" si="69"/>
        <v>40</v>
      </c>
      <c r="I141" s="22">
        <f t="shared" ca="1" si="70"/>
        <v>0</v>
      </c>
      <c r="J141" s="22">
        <f t="shared" ca="1" si="63"/>
        <v>20</v>
      </c>
      <c r="K141" s="22">
        <f t="shared" ca="1" si="72"/>
        <v>10</v>
      </c>
      <c r="L141" s="23">
        <f t="shared" ca="1" si="64"/>
        <v>1</v>
      </c>
    </row>
    <row r="142" spans="2:12" x14ac:dyDescent="0.25">
      <c r="B142" s="28">
        <f t="shared" ca="1" si="65"/>
        <v>40</v>
      </c>
      <c r="C142" s="21">
        <f t="shared" ca="1" si="66"/>
        <v>40</v>
      </c>
      <c r="D142" s="22">
        <f t="shared" ca="1" si="67"/>
        <v>0</v>
      </c>
      <c r="E142" s="22">
        <f t="shared" ca="1" si="68"/>
        <v>10</v>
      </c>
      <c r="F142" s="22">
        <f t="shared" ca="1" si="71"/>
        <v>10</v>
      </c>
      <c r="G142" s="23">
        <f t="shared" ca="1" si="62"/>
        <v>1</v>
      </c>
      <c r="H142" s="21">
        <f t="shared" ca="1" si="69"/>
        <v>40</v>
      </c>
      <c r="I142" s="22">
        <f t="shared" ca="1" si="70"/>
        <v>0</v>
      </c>
      <c r="J142" s="22">
        <f t="shared" ca="1" si="63"/>
        <v>10</v>
      </c>
      <c r="K142" s="22">
        <f t="shared" ca="1" si="72"/>
        <v>10</v>
      </c>
      <c r="L142" s="23">
        <f t="shared" ca="1" si="64"/>
        <v>1</v>
      </c>
    </row>
    <row r="143" spans="2:12" x14ac:dyDescent="0.25">
      <c r="B143" s="28">
        <f t="shared" ca="1" si="65"/>
        <v>40</v>
      </c>
      <c r="C143" s="21">
        <f t="shared" ca="1" si="66"/>
        <v>40</v>
      </c>
      <c r="D143" s="22">
        <f t="shared" ca="1" si="67"/>
        <v>0</v>
      </c>
      <c r="E143" s="22">
        <f t="shared" ca="1" si="68"/>
        <v>0</v>
      </c>
      <c r="F143" s="22">
        <f t="shared" ca="1" si="71"/>
        <v>0</v>
      </c>
      <c r="G143" s="23">
        <f t="shared" ca="1" si="62"/>
        <v>1</v>
      </c>
      <c r="H143" s="21">
        <f t="shared" ca="1" si="69"/>
        <v>40</v>
      </c>
      <c r="I143" s="22">
        <f t="shared" ca="1" si="70"/>
        <v>0</v>
      </c>
      <c r="J143" s="22">
        <f t="shared" ca="1" si="63"/>
        <v>0</v>
      </c>
      <c r="K143" s="22">
        <f t="shared" ca="1" si="72"/>
        <v>0</v>
      </c>
      <c r="L143" s="23">
        <f t="shared" ca="1" si="64"/>
        <v>1</v>
      </c>
    </row>
    <row r="144" spans="2:12" x14ac:dyDescent="0.25">
      <c r="B144" s="28">
        <f t="shared" ca="1" si="65"/>
        <v>40</v>
      </c>
      <c r="C144" s="21">
        <f t="shared" ca="1" si="66"/>
        <v>40</v>
      </c>
      <c r="D144" s="22">
        <f t="shared" ca="1" si="67"/>
        <v>0</v>
      </c>
      <c r="E144" s="22">
        <f t="shared" ca="1" si="68"/>
        <v>0</v>
      </c>
      <c r="F144" s="22">
        <f t="shared" ca="1" si="71"/>
        <v>0</v>
      </c>
      <c r="G144" s="23">
        <f t="shared" ca="1" si="62"/>
        <v>1</v>
      </c>
      <c r="H144" s="21">
        <f t="shared" ca="1" si="69"/>
        <v>40</v>
      </c>
      <c r="I144" s="22">
        <f t="shared" ca="1" si="70"/>
        <v>0</v>
      </c>
      <c r="J144" s="22">
        <f t="shared" ca="1" si="63"/>
        <v>0</v>
      </c>
      <c r="K144" s="22">
        <f t="shared" ca="1" si="72"/>
        <v>0</v>
      </c>
      <c r="L144" s="23">
        <f t="shared" ca="1" si="64"/>
        <v>1</v>
      </c>
    </row>
    <row r="145" spans="2:17" x14ac:dyDescent="0.25">
      <c r="B145" s="28">
        <f t="shared" ca="1" si="65"/>
        <v>40</v>
      </c>
      <c r="C145" s="21">
        <f t="shared" ca="1" si="66"/>
        <v>40</v>
      </c>
      <c r="D145" s="22">
        <f t="shared" ca="1" si="67"/>
        <v>0</v>
      </c>
      <c r="E145" s="22">
        <f t="shared" ca="1" si="68"/>
        <v>0</v>
      </c>
      <c r="F145" s="22">
        <f t="shared" ca="1" si="71"/>
        <v>0</v>
      </c>
      <c r="G145" s="23">
        <f t="shared" ca="1" si="62"/>
        <v>1</v>
      </c>
      <c r="H145" s="21">
        <f t="shared" ca="1" si="69"/>
        <v>40</v>
      </c>
      <c r="I145" s="22">
        <f t="shared" ca="1" si="70"/>
        <v>0</v>
      </c>
      <c r="J145" s="22">
        <f t="shared" ca="1" si="63"/>
        <v>0</v>
      </c>
      <c r="K145" s="22">
        <f t="shared" ca="1" si="72"/>
        <v>0</v>
      </c>
      <c r="L145" s="23">
        <f t="shared" ca="1" si="64"/>
        <v>1</v>
      </c>
    </row>
    <row r="146" spans="2:17" x14ac:dyDescent="0.25">
      <c r="B146" s="28">
        <f t="shared" ca="1" si="65"/>
        <v>40</v>
      </c>
      <c r="C146" s="21">
        <f t="shared" ca="1" si="66"/>
        <v>40</v>
      </c>
      <c r="D146" s="22">
        <f t="shared" ca="1" si="67"/>
        <v>0</v>
      </c>
      <c r="E146" s="22">
        <f t="shared" ca="1" si="68"/>
        <v>0</v>
      </c>
      <c r="F146" s="22">
        <f t="shared" ca="1" si="71"/>
        <v>0</v>
      </c>
      <c r="G146" s="23">
        <f t="shared" ca="1" si="62"/>
        <v>1</v>
      </c>
      <c r="H146" s="21">
        <f t="shared" ca="1" si="69"/>
        <v>40</v>
      </c>
      <c r="I146" s="22">
        <f t="shared" ca="1" si="70"/>
        <v>0</v>
      </c>
      <c r="J146" s="22">
        <f t="shared" ca="1" si="63"/>
        <v>0</v>
      </c>
      <c r="K146" s="22">
        <f t="shared" ca="1" si="72"/>
        <v>0</v>
      </c>
      <c r="L146" s="23">
        <f t="shared" ca="1" si="64"/>
        <v>1</v>
      </c>
    </row>
    <row r="147" spans="2:17" x14ac:dyDescent="0.25">
      <c r="B147" s="28">
        <f t="shared" ca="1" si="65"/>
        <v>40</v>
      </c>
      <c r="C147" s="21">
        <f t="shared" ca="1" si="66"/>
        <v>40</v>
      </c>
      <c r="D147" s="22">
        <f t="shared" ca="1" si="67"/>
        <v>0</v>
      </c>
      <c r="E147" s="22">
        <f t="shared" ca="1" si="68"/>
        <v>0</v>
      </c>
      <c r="F147" s="22">
        <f t="shared" ca="1" si="71"/>
        <v>0</v>
      </c>
      <c r="G147" s="23">
        <f t="shared" ca="1" si="62"/>
        <v>1</v>
      </c>
      <c r="H147" s="21">
        <f t="shared" ca="1" si="69"/>
        <v>40</v>
      </c>
      <c r="I147" s="22">
        <f t="shared" ca="1" si="70"/>
        <v>0</v>
      </c>
      <c r="J147" s="22">
        <f t="shared" ca="1" si="63"/>
        <v>0</v>
      </c>
      <c r="K147" s="22">
        <f t="shared" ca="1" si="72"/>
        <v>0</v>
      </c>
      <c r="L147" s="23">
        <f t="shared" ca="1" si="64"/>
        <v>1</v>
      </c>
      <c r="N147" t="str">
        <f>N126</f>
        <v>Durée</v>
      </c>
      <c r="O147" s="2">
        <f ca="1">MIN(COUNTIF(E132:E147,"&gt;0"),COUNTIF(J132:J147,"&gt;0"))</f>
        <v>11</v>
      </c>
    </row>
    <row r="148" spans="2:17" x14ac:dyDescent="0.25">
      <c r="B148" s="29">
        <f t="shared" ca="1" si="65"/>
        <v>40</v>
      </c>
      <c r="C148" s="24">
        <f t="shared" ca="1" si="66"/>
        <v>40</v>
      </c>
      <c r="D148" s="25">
        <f t="shared" ca="1" si="67"/>
        <v>0</v>
      </c>
      <c r="E148" s="25">
        <f t="shared" ca="1" si="68"/>
        <v>0</v>
      </c>
      <c r="F148" s="25">
        <f t="shared" ca="1" si="71"/>
        <v>0</v>
      </c>
      <c r="G148" s="26">
        <f t="shared" ca="1" si="62"/>
        <v>1</v>
      </c>
      <c r="H148" s="24">
        <f t="shared" ca="1" si="69"/>
        <v>40</v>
      </c>
      <c r="I148" s="25">
        <f t="shared" ca="1" si="70"/>
        <v>0</v>
      </c>
      <c r="J148" s="25">
        <f t="shared" ca="1" si="63"/>
        <v>0</v>
      </c>
      <c r="K148" s="25">
        <f t="shared" ca="1" si="72"/>
        <v>0</v>
      </c>
      <c r="L148" s="26">
        <f t="shared" ca="1" si="64"/>
        <v>1</v>
      </c>
      <c r="N148" t="str">
        <f>N127</f>
        <v>Points de vie totaux</v>
      </c>
      <c r="O148" s="2">
        <f ca="1">E148+J148</f>
        <v>0</v>
      </c>
      <c r="P148" s="33" t="s">
        <v>1</v>
      </c>
      <c r="Q148" s="2">
        <f ca="1">O147/(1+O148)</f>
        <v>11</v>
      </c>
    </row>
  </sheetData>
  <pageMargins left="0.7" right="0.7" top="0.75" bottom="0.75" header="0.3" footer="0.3"/>
  <pageSetup paperSize="9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Optimisation des classes</vt:lpstr>
      <vt:lpstr>'Optimisation des classes'!Print_Area</vt:lpstr>
      <vt:lpstr>Score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Thibaut Cuvelier</cp:lastModifiedBy>
  <cp:lastPrinted>2014-11-06T20:38:47Z</cp:lastPrinted>
  <dcterms:created xsi:type="dcterms:W3CDTF">2013-06-21T21:19:23Z</dcterms:created>
  <dcterms:modified xsi:type="dcterms:W3CDTF">2014-11-26T20:58:49Z</dcterms:modified>
</cp:coreProperties>
</file>